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D:\fuminori_ochi_Desktop\001.総務財政係\財政状況資料集\H29決算\【照会】平成29年度財政状況資料集の作成及び提出について\【財政状況資料集】_014702_音威子府村_2017\"/>
    </mc:Choice>
  </mc:AlternateContent>
  <xr:revisionPtr revIDLastSave="0" documentId="13_ncr:1_{912A3514-9064-4137-8BD7-B605DF03776C}" xr6:coauthVersionLast="43" xr6:coauthVersionMax="43" xr10:uidLastSave="{00000000-0000-0000-0000-000000000000}"/>
  <bookViews>
    <workbookView xWindow="30030" yWindow="150" windowWidth="26820" windowHeight="15645" firstSheet="11"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C36" i="10"/>
  <c r="CO35" i="10"/>
  <c r="AM35" i="10"/>
  <c r="C35" i="10"/>
  <c r="CO34" i="10"/>
  <c r="AM34" i="10"/>
  <c r="C34" i="10"/>
  <c r="U34" i="10" l="1"/>
  <c r="U35" i="10" s="1"/>
  <c r="U36" i="10" s="1"/>
  <c r="U37"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alcChain>
</file>

<file path=xl/sharedStrings.xml><?xml version="1.0" encoding="utf-8"?>
<sst xmlns="http://schemas.openxmlformats.org/spreadsheetml/2006/main" count="1135" uniqueCount="580">
  <si>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</si>
  <si>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</si>
  <si>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</si>
  <si>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</si>
  <si>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</si>
  <si>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</si>
  <si>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</si>
  <si>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</si>
  <si>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</si>
  <si>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</si>
  <si>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</si>
  <si>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</si>
  <si>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</si>
  <si>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</si>
  <si>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</si>
  <si>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</si>
  <si>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</si>
  <si>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</si>
  <si>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</si>
  <si>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</si>
  <si>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</si>
  <si>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</si>
  <si>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</si>
  <si>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</si>
  <si>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</si>
  <si>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</si>
  <si>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</si>
  <si>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</si>
  <si>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</si>
  <si>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</si>
  <si>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</si>
  <si>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</si>
  <si>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</si>
  <si>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</si>
  <si>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</si>
  <si>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</si>
  <si>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</si>
  <si>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</si>
  <si>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</si>
  <si>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</si>
  <si>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</si>
  <si>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</si>
  <si>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</si>
  <si>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</si>
  <si>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</si>
  <si>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</si>
  <si>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</si>
  <si>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</si>
  <si>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</si>
  <si>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</si>
  <si>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</si>
  <si>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</si>
  <si>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</si>
  <si>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</si>
  <si>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</si>
  <si>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</si>
  <si>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</si>
  <si>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</si>
  <si>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</si>
  <si>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</si>
  <si>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</si>
  <si>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</si>
  <si>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</si>
  <si>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</si>
  <si>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</si>
  <si>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</si>
  <si>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</si>
  <si>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</si>
  <si>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</si>
  <si>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</si>
  <si>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</si>
  <si>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</si>
  <si>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</si>
  <si>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</si>
  <si>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</si>
  <si>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</si>
  <si>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</si>
  <si>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</si>
  <si>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</si>
  <si>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</si>
  <si>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</si>
  <si>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</si>
  <si>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</si>
  <si>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</si>
  <si>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</si>
  <si>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</si>
  <si>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</si>
  <si>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</si>
  <si>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</si>
  <si>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</si>
  <si>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</si>
  <si>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</si>
  <si>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音威子府村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</si>
  <si>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</si>
  <si>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</si>
  <si>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</si>
  <si>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</si>
  <si>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</si>
  <si>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</si>
  <si>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</si>
  <si>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</si>
  <si>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</si>
  <si>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</si>
  <si>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</si>
  <si>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</si>
  <si>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</si>
  <si>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</si>
  <si>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</si>
  <si>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</si>
  <si>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</si>
  <si>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</si>
  <si>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</si>
  <si>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</si>
  <si>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</si>
  <si>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</si>
  <si>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</si>
  <si>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</si>
  <si>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</si>
  <si>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</si>
  <si>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</si>
  <si>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</si>
  <si>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</si>
  <si>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</si>
  <si>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</si>
  <si>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</si>
  <si>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</si>
  <si>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</si>
  <si>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</si>
  <si>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</si>
  <si>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</si>
  <si>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</si>
  <si>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</si>
  <si>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</si>
  <si>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</si>
  <si>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</si>
  <si>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</si>
  <si>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</si>
  <si>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</si>
  <si>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</si>
  <si>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</si>
  <si>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</si>
  <si>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</si>
  <si>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</si>
  <si>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</si>
  <si>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</si>
  <si>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</si>
  <si>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</si>
  <si>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</si>
  <si>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</si>
  <si>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</si>
  <si>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</si>
  <si>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</si>
  <si>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</si>
  <si>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</si>
  <si>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</si>
  <si>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</si>
  <si>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</si>
  <si>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</si>
  <si>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</si>
  <si>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</si>
  <si>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</si>
  <si>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</si>
  <si>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</si>
  <si>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</si>
  <si>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</si>
  <si>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</si>
  <si>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</si>
  <si>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</si>
  <si>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</si>
  <si>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</si>
  <si>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</si>
  <si>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</si>
  <si>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</si>
  <si>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</si>
  <si>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</si>
  <si>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</si>
  <si>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</si>
  <si>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</si>
  <si>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</si>
  <si>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</si>
  <si>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</si>
  <si>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</si>
  <si>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</si>
  <si>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</si>
  <si>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</si>
  <si>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</si>
  <si>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</si>
  <si>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</si>
  <si>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</si>
  <si>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</si>
  <si>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</si>
  <si>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</si>
  <si>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</si>
  <si>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</si>
  <si>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</si>
  <si>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</si>
  <si>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</si>
  <si>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</si>
  <si>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</si>
  <si>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</si>
  <si>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</si>
  <si>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</si>
  <si>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</si>
  <si>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</si>
  <si>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</si>
  <si>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</si>
  <si>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北海道音威子府村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</si>
  <si>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</si>
  <si>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</si>
  <si>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</si>
  <si>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</si>
  <si>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</si>
  <si>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</si>
  <si>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</si>
  <si>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</si>
  <si>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</si>
  <si>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</si>
  <si>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</si>
  <si>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</si>
  <si>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</si>
  <si>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</si>
  <si>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</si>
  <si>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</si>
  <si>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</si>
  <si>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</si>
  <si>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</si>
  <si>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</si>
  <si>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</si>
  <si>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</si>
  <si>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</si>
  <si>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</si>
  <si>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</si>
  <si>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</si>
  <si>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</si>
  <si>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</si>
  <si>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</si>
  <si>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</si>
  <si>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</si>
  <si>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</si>
  <si>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</si>
  <si>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</si>
  <si>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</si>
  <si>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</si>
  <si>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</si>
  <si>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</si>
  <si>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</si>
  <si>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</si>
  <si>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</si>
  <si>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</si>
  <si>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</si>
  <si>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</si>
  <si>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</si>
  <si>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</si>
  <si>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</si>
  <si>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</si>
  <si>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</si>
  <si>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</si>
  <si>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</si>
  <si>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</si>
  <si>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</si>
  <si>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</si>
  <si>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</si>
  <si>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</si>
  <si>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</si>
  <si>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</si>
  <si>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</si>
  <si>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</si>
  <si>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</si>
  <si>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</si>
  <si>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</si>
  <si>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</si>
  <si>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</si>
  <si>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</si>
  <si>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</si>
  <si>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</si>
  <si>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</si>
  <si>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</si>
  <si>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</si>
  <si>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</si>
  <si>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</si>
  <si>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</si>
  <si>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</si>
  <si>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</si>
  <si>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</si>
  <si>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</si>
  <si>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</si>
  <si>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</si>
  <si>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</si>
  <si>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</si>
  <si>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</si>
  <si>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</si>
  <si>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</si>
  <si>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</si>
  <si>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</si>
  <si>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</si>
  <si>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</si>
  <si>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</si>
  <si>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</si>
  <si>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</si>
  <si>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</si>
  <si>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</si>
  <si>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</si>
  <si>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</si>
  <si>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</si>
  <si>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</si>
  <si>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</si>
  <si>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</si>
  <si>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</si>
  <si>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</si>
  <si>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</si>
  <si>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</si>
  <si>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</si>
  <si>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</si>
  <si>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</si>
  <si>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</si>
  <si>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</si>
  <si>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</si>
  <si>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</si>
  <si>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</si>
  <si>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</si>
  <si>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</si>
  <si>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</si>
  <si>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</si>
  <si>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</si>
  <si>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</si>
  <si>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</si>
  <si>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</si>
  <si>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</si>
  <si>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</si>
  <si>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</si>
  <si>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</si>
  <si>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</si>
  <si>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</si>
  <si>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</si>
  <si>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</si>
  <si>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</si>
  <si>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</si>
  <si>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</si>
  <si>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</si>
  <si>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</si>
  <si>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</si>
  <si>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</si>
  <si>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</si>
  <si>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</si>
  <si>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</si>
  <si>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</si>
  <si>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</si>
  <si>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</si>
  <si>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</si>
  <si>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</si>
  <si>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</si>
  <si>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</si>
  <si>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</si>
  <si>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</si>
  <si>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</si>
  <si>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北海道音威子府村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</si>
  <si>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</si>
  <si>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</si>
  <si>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</si>
  <si>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</si>
  <si>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</si>
  <si>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</si>
  <si>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</si>
  <si>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</si>
  <si>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</si>
  <si>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</si>
  <si>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</si>
  <si>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</si>
  <si>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</si>
  <si>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</si>
  <si>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</si>
  <si>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</si>
  <si>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</si>
  <si>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</si>
  <si>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</si>
  <si>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</si>
  <si>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</si>
  <si>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</si>
  <si>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</si>
  <si>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</si>
  <si>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</si>
  <si>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</si>
  <si>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</si>
  <si>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</si>
  <si>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</si>
  <si>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</si>
  <si>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</si>
  <si>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</si>
  <si>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</si>
  <si>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</si>
  <si>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</si>
  <si>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</si>
  <si>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</si>
  <si>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</si>
  <si>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</si>
  <si>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</si>
  <si>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</si>
  <si>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</si>
  <si>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</si>
  <si>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</si>
  <si>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</si>
  <si>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</si>
  <si>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</si>
  <si>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</si>
  <si>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</si>
  <si>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</si>
  <si>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</si>
  <si>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</si>
  <si>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</si>
  <si>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</si>
  <si>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</si>
  <si>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</si>
  <si>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</si>
  <si>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</si>
  <si>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</si>
  <si>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</si>
  <si>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</si>
  <si>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</si>
  <si>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</si>
  <si>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</si>
  <si>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</si>
  <si>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</si>
  <si>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</si>
  <si>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</si>
  <si>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</si>
  <si>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</si>
  <si>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</si>
  <si>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</si>
  <si>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</si>
  <si>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</si>
  <si>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</si>
  <si>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</si>
  <si>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</si>
  <si>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</si>
  <si>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</si>
  <si>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</si>
  <si>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</si>
  <si>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</si>
  <si>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</si>
  <si>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</si>
  <si>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</si>
  <si>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</si>
  <si>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</si>
  <si>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</si>
  <si>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</si>
  <si>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</si>
  <si>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</si>
  <si>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</si>
  <si>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</si>
  <si>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</si>
  <si>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</si>
  <si>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</si>
  <si>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</si>
  <si>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</si>
  <si>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</si>
  <si>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</si>
  <si>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</si>
  <si>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</si>
  <si>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</si>
  <si>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</si>
  <si>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</si>
  <si>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</si>
  <si>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</si>
  <si>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</si>
  <si>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</si>
  <si>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</si>
  <si>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</si>
  <si>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</si>
  <si>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</si>
  <si>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</si>
  <si>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</si>
  <si>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</si>
  <si>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</si>
  <si>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</si>
  <si>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</si>
  <si>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</si>
  <si>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</si>
  <si>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</si>
  <si>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</si>
  <si>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</si>
  <si>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</si>
  <si>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</si>
  <si>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</si>
  <si>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</si>
  <si>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</si>
  <si>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</si>
  <si>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</si>
  <si>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</si>
  <si>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</si>
  <si>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</si>
  <si>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</si>
  <si>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</si>
  <si>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</si>
  <si>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</si>
  <si>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</si>
  <si>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</si>
  <si>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</si>
  <si>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</si>
  <si>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</si>
  <si>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</si>
  <si>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</si>
  <si>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</si>
  <si>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</si>
  <si>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</si>
  <si>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</si>
  <si>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</si>
  <si>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</si>
  <si>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</si>
  <si>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</si>
  <si>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</si>
  <si>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</si>
  <si>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</si>
  <si>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</si>
  <si>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</si>
  <si>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</si>
  <si>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</si>
  <si>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</si>
  <si>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</si>
  <si>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</si>
  <si>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</si>
  <si>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</si>
  <si>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</si>
  <si>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</si>
  <si>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</si>
  <si>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</si>
  <si>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</si>
  <si>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</si>
  <si>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</si>
  <si>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</si>
  <si>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</si>
  <si>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</si>
  <si>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</si>
  <si>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</si>
  <si>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</si>
  <si>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</si>
  <si>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</si>
  <si>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</si>
  <si>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</si>
  <si>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</si>
  <si>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</si>
  <si>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</si>
  <si>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</si>
  <si>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</si>
  <si>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</si>
  <si>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</si>
  <si>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3.19</t>
  </si>
  <si>
    <t>▲ 7.00</t>
  </si>
  <si>
    <t>▲ 1.27</t>
  </si>
  <si>
    <t>▲ 9.72</t>
  </si>
  <si>
    <t>▲ 9.79</t>
  </si>
  <si>
    <t>一般会計</t>
  </si>
  <si>
    <t>国民健康保険特別会計</t>
  </si>
  <si>
    <t>介護保険特別会計（保険事業勘定）</t>
  </si>
  <si>
    <t>後期高齢者医療特別会計</t>
  </si>
  <si>
    <t>農業集落排水事業特別会計</t>
  </si>
  <si>
    <t>簡易水道事業特別会計</t>
  </si>
  <si>
    <t>介護保険特別会計（サービス事業勘定）</t>
  </si>
  <si>
    <t>その他会計（赤字）</t>
  </si>
  <si>
    <t>その他会計（黒字）</t>
  </si>
  <si>
    <t>－</t>
    <phoneticPr fontId="2"/>
  </si>
  <si>
    <t>－</t>
    <phoneticPr fontId="2"/>
  </si>
  <si>
    <t>名寄地区衛生施設事務組合</t>
    <rPh sb="0" eb="2">
      <t>ナヨロ</t>
    </rPh>
    <rPh sb="2" eb="4">
      <t>チク</t>
    </rPh>
    <rPh sb="4" eb="6">
      <t>エイセイ</t>
    </rPh>
    <rPh sb="6" eb="8">
      <t>シセツ</t>
    </rPh>
    <rPh sb="8" eb="10">
      <t>ジム</t>
    </rPh>
    <rPh sb="10" eb="12">
      <t>クミアイ</t>
    </rPh>
    <phoneticPr fontId="2"/>
  </si>
  <si>
    <t>上川北部消防事務組合</t>
    <rPh sb="0" eb="2">
      <t>カミカワ</t>
    </rPh>
    <rPh sb="2" eb="4">
      <t>ホクブ</t>
    </rPh>
    <rPh sb="4" eb="6">
      <t>ショウボウ</t>
    </rPh>
    <rPh sb="6" eb="8">
      <t>ジム</t>
    </rPh>
    <rPh sb="8" eb="10">
      <t>クミアイ</t>
    </rPh>
    <phoneticPr fontId="2"/>
  </si>
  <si>
    <t>上川教育センター事務組合</t>
    <phoneticPr fontId="2"/>
  </si>
  <si>
    <t>公共施設整備基金</t>
    <rPh sb="0" eb="2">
      <t>コウキョウ</t>
    </rPh>
    <rPh sb="2" eb="4">
      <t>シセツ</t>
    </rPh>
    <rPh sb="4" eb="6">
      <t>セイビ</t>
    </rPh>
    <rPh sb="6" eb="8">
      <t>キキン</t>
    </rPh>
    <phoneticPr fontId="11"/>
  </si>
  <si>
    <t>高等学校振興基金</t>
    <rPh sb="0" eb="2">
      <t>コウトウ</t>
    </rPh>
    <rPh sb="2" eb="4">
      <t>ガッコウ</t>
    </rPh>
    <rPh sb="4" eb="6">
      <t>シンコウ</t>
    </rPh>
    <rPh sb="6" eb="8">
      <t>キキン</t>
    </rPh>
    <phoneticPr fontId="11"/>
  </si>
  <si>
    <t>ＪＲ天北線代替輸送確保基金</t>
    <rPh sb="2" eb="4">
      <t>テンポク</t>
    </rPh>
    <rPh sb="4" eb="5">
      <t>セン</t>
    </rPh>
    <rPh sb="5" eb="7">
      <t>ダイガ</t>
    </rPh>
    <rPh sb="7" eb="9">
      <t>ユソウ</t>
    </rPh>
    <rPh sb="9" eb="11">
      <t>カクホ</t>
    </rPh>
    <rPh sb="11" eb="13">
      <t>キキン</t>
    </rPh>
    <phoneticPr fontId="11"/>
  </si>
  <si>
    <t>人づくり振興基金</t>
    <rPh sb="0" eb="1">
      <t>ヒト</t>
    </rPh>
    <rPh sb="4" eb="6">
      <t>シンコウ</t>
    </rPh>
    <rPh sb="6" eb="8">
      <t>キキン</t>
    </rPh>
    <phoneticPr fontId="11"/>
  </si>
  <si>
    <t>芸術・文化振興基金</t>
    <rPh sb="0" eb="2">
      <t>ゲイジュツ</t>
    </rPh>
    <rPh sb="3" eb="5">
      <t>ブンカ</t>
    </rPh>
    <rPh sb="5" eb="7">
      <t>シンコウ</t>
    </rPh>
    <rPh sb="7" eb="9">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</si>
  <si>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</si>
  <si>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</si>
  <si>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</si>
  <si>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</si>
  <si>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</si>
  <si>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</si>
  <si>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</si>
  <si>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</si>
  <si>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</si>
  <si>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</si>
  <si>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普通交付税の減少と普通建設事業費の増加により、充当可能基金額が昨年度より２０６百万円減少した。このことにより、将来負担比率の分子がプラスに転じた。今後においても充当可能基金が減少すると見込まれ将来負担比率が上昇すると思われる。
また、実質公債比率においても、平成２８年～２９年度に借入した大型事業の元金償還が始まり令和４年度に公債費のピークを迎えることから、年々上昇すると見込まれる。
このことから、音威子府村財政規律ガイドラインに基づいて、地方債の抑制や充当可能基金の積立を行い、健全な財政運営に努めていく必要がある。</t>
    <rPh sb="0" eb="2">
      <t>フツウ</t>
    </rPh>
    <rPh sb="2" eb="5">
      <t>コウフゼイ</t>
    </rPh>
    <rPh sb="6" eb="8">
      <t>ゲンショウ</t>
    </rPh>
    <rPh sb="9" eb="11">
      <t>フツウ</t>
    </rPh>
    <rPh sb="11" eb="13">
      <t>ケンセツ</t>
    </rPh>
    <rPh sb="13" eb="16">
      <t>ジギョウヒ</t>
    </rPh>
    <rPh sb="17" eb="19">
      <t>ゾウカ</t>
    </rPh>
    <rPh sb="23" eb="25">
      <t>ジュウトウ</t>
    </rPh>
    <rPh sb="25" eb="27">
      <t>カノウ</t>
    </rPh>
    <rPh sb="27" eb="29">
      <t>キキン</t>
    </rPh>
    <rPh sb="29" eb="30">
      <t>ガク</t>
    </rPh>
    <rPh sb="31" eb="34">
      <t>サクネンド</t>
    </rPh>
    <rPh sb="39" eb="42">
      <t>ヒャクマンエン</t>
    </rPh>
    <rPh sb="42" eb="44">
      <t>ゲンショウ</t>
    </rPh>
    <rPh sb="55" eb="57">
      <t>ショウライ</t>
    </rPh>
    <rPh sb="57" eb="59">
      <t>フタン</t>
    </rPh>
    <rPh sb="59" eb="61">
      <t>ヒリツ</t>
    </rPh>
    <rPh sb="62" eb="64">
      <t>ブンシ</t>
    </rPh>
    <rPh sb="69" eb="70">
      <t>テン</t>
    </rPh>
    <rPh sb="73" eb="75">
      <t>コンゴ</t>
    </rPh>
    <rPh sb="80" eb="82">
      <t>ジュウトウ</t>
    </rPh>
    <rPh sb="82" eb="84">
      <t>カノウ</t>
    </rPh>
    <rPh sb="84" eb="86">
      <t>キキン</t>
    </rPh>
    <rPh sb="87" eb="89">
      <t>ゲンショウ</t>
    </rPh>
    <rPh sb="92" eb="94">
      <t>ミコ</t>
    </rPh>
    <rPh sb="96" eb="98">
      <t>ショウライ</t>
    </rPh>
    <rPh sb="98" eb="100">
      <t>フタン</t>
    </rPh>
    <rPh sb="100" eb="102">
      <t>ヒリツ</t>
    </rPh>
    <rPh sb="103" eb="105">
      <t>ジョウショウ</t>
    </rPh>
    <rPh sb="108" eb="109">
      <t>オモ</t>
    </rPh>
    <rPh sb="117" eb="119">
      <t>ジッシツ</t>
    </rPh>
    <rPh sb="119" eb="121">
      <t>コウサイ</t>
    </rPh>
    <rPh sb="121" eb="123">
      <t>ヒリツ</t>
    </rPh>
    <rPh sb="129" eb="131">
      <t>ヘイセイ</t>
    </rPh>
    <rPh sb="133" eb="134">
      <t>ネン</t>
    </rPh>
    <rPh sb="137" eb="139">
      <t>ネンド</t>
    </rPh>
    <rPh sb="140" eb="142">
      <t>カリイレ</t>
    </rPh>
    <rPh sb="144" eb="146">
      <t>オオガタ</t>
    </rPh>
    <rPh sb="146" eb="148">
      <t>ジギョウ</t>
    </rPh>
    <rPh sb="149" eb="151">
      <t>ガンキン</t>
    </rPh>
    <rPh sb="151" eb="153">
      <t>ショウカン</t>
    </rPh>
    <rPh sb="154" eb="155">
      <t>ハジ</t>
    </rPh>
    <rPh sb="157" eb="159">
      <t>レイワ</t>
    </rPh>
    <rPh sb="160" eb="162">
      <t>ネンド</t>
    </rPh>
    <rPh sb="163" eb="166">
      <t>コウサイヒ</t>
    </rPh>
    <rPh sb="171" eb="172">
      <t>ムカ</t>
    </rPh>
    <rPh sb="179" eb="181">
      <t>ネンネン</t>
    </rPh>
    <rPh sb="181" eb="183">
      <t>ジョウショウ</t>
    </rPh>
    <rPh sb="186" eb="188">
      <t>ミコ</t>
    </rPh>
    <rPh sb="200" eb="205">
      <t>オトイネップムラ</t>
    </rPh>
    <rPh sb="205" eb="207">
      <t>ザイセイ</t>
    </rPh>
    <rPh sb="207" eb="209">
      <t>キリツ</t>
    </rPh>
    <rPh sb="216" eb="217">
      <t>モト</t>
    </rPh>
    <rPh sb="221" eb="224">
      <t>チホウサイ</t>
    </rPh>
    <rPh sb="225" eb="227">
      <t>ヨクセイ</t>
    </rPh>
    <rPh sb="228" eb="230">
      <t>ジュウトウ</t>
    </rPh>
    <rPh sb="230" eb="232">
      <t>カノウ</t>
    </rPh>
    <rPh sb="232" eb="234">
      <t>キキン</t>
    </rPh>
    <rPh sb="235" eb="237">
      <t>ツミタテ</t>
    </rPh>
    <rPh sb="238" eb="239">
      <t>オコナ</t>
    </rPh>
    <rPh sb="241" eb="243">
      <t>ケンゼン</t>
    </rPh>
    <rPh sb="244" eb="246">
      <t>ザイセイ</t>
    </rPh>
    <rPh sb="246" eb="248">
      <t>ウンエイ</t>
    </rPh>
    <rPh sb="249" eb="250">
      <t>ツト</t>
    </rPh>
    <rPh sb="254" eb="256">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</si>
</sst>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F76E3FF-1D48-4437-AE3F-9C3A7581F5A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751B-407D-BC30-6D6682EF48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1144324</c:v>
                </c:pt>
                <c:pt idx="1">
                  <c:v>440810</c:v>
                </c:pt>
                <c:pt idx="2">
                  <c:v>712048</c:v>
                </c:pt>
                <c:pt idx="3">
                  <c:v>963894</c:v>
                </c:pt>
                <c:pt idx="4">
                  <c:v>1228193</c:v>
                </c:pt>
              </c:numCache>
            </c:numRef>
          </c:val>
          <c:smooth val="0"/>
          <c:extLst>
            <c:ext xmlns:c16="http://schemas.microsoft.com/office/drawing/2014/chart" uri="{C3380CC4-5D6E-409C-BE32-E72D297353CC}">
              <c16:uniqueId val="{00000001-751B-407D-BC30-6D6682EF488B}"/>
            </c:ext>
          </c:extLst>
        </c:ser>
        <c:dLbls>
          <c:showLegendKey val="0"/>
          <c:showVal val="0"/>
          <c:showCatName val="0"/>
          <c:showSerName val="0"/>
          <c:showPercent val="0"/>
          <c:showBubbleSize val="0"/>
        </c:dLbls>
        <c:marker val="1"/>
        <c:smooth val="0"/>
        <c:axId val="35488512"/>
        <c:axId val="39206272"/>
      </c:lineChart>
      <c:catAx>
        <c:axId val="35488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206272"/>
        <c:crosses val="autoZero"/>
        <c:auto val="1"/>
        <c:lblAlgn val="ctr"/>
        <c:lblOffset val="100"/>
        <c:tickLblSkip val="1"/>
        <c:tickMarkSkip val="1"/>
        <c:noMultiLvlLbl val="0"/>
      </c:catAx>
      <c:valAx>
        <c:axId val="39206272"/>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488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7.69</c:v>
                </c:pt>
                <c:pt idx="1">
                  <c:v>8.57</c:v>
                </c:pt>
                <c:pt idx="2">
                  <c:v>8.66</c:v>
                </c:pt>
                <c:pt idx="3">
                  <c:v>4.54</c:v>
                </c:pt>
                <c:pt idx="4">
                  <c:v>6.07</c:v>
                </c:pt>
              </c:numCache>
            </c:numRef>
          </c:val>
          <c:extLst>
            <c:ext xmlns:c16="http://schemas.microsoft.com/office/drawing/2014/chart" uri="{C3380CC4-5D6E-409C-BE32-E72D297353CC}">
              <c16:uniqueId val="{00000000-D8E9-4439-A3DE-1E2E8EF3F2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33.65</c:v>
                </c:pt>
                <c:pt idx="1">
                  <c:v>35.81</c:v>
                </c:pt>
                <c:pt idx="2">
                  <c:v>35.520000000000003</c:v>
                </c:pt>
                <c:pt idx="3">
                  <c:v>39.270000000000003</c:v>
                </c:pt>
                <c:pt idx="4">
                  <c:v>31.5</c:v>
                </c:pt>
              </c:numCache>
            </c:numRef>
          </c:val>
          <c:extLst>
            <c:ext xmlns:c16="http://schemas.microsoft.com/office/drawing/2014/chart" uri="{C3380CC4-5D6E-409C-BE32-E72D297353CC}">
              <c16:uniqueId val="{00000001-D8E9-4439-A3DE-1E2E8EF3F218}"/>
            </c:ext>
          </c:extLst>
        </c:ser>
        <c:dLbls>
          <c:showLegendKey val="0"/>
          <c:showVal val="0"/>
          <c:showCatName val="0"/>
          <c:showSerName val="0"/>
          <c:showPercent val="0"/>
          <c:showBubbleSize val="0"/>
        </c:dLbls>
        <c:gapWidth val="250"/>
        <c:overlap val="100"/>
        <c:axId val="145371136"/>
        <c:axId val="145373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-3.19</c:v>
                </c:pt>
                <c:pt idx="1">
                  <c:v>-7</c:v>
                </c:pt>
                <c:pt idx="2">
                  <c:v>-1.27</c:v>
                </c:pt>
                <c:pt idx="3">
                  <c:v>-9.7200000000000006</c:v>
                </c:pt>
                <c:pt idx="4">
                  <c:v>-9.7899999999999991</c:v>
                </c:pt>
              </c:numCache>
            </c:numRef>
          </c:val>
          <c:smooth val="0"/>
          <c:extLst>
            <c:ext xmlns:c16="http://schemas.microsoft.com/office/drawing/2014/chart" uri="{C3380CC4-5D6E-409C-BE32-E72D297353CC}">
              <c16:uniqueId val="{00000002-D8E9-4439-A3DE-1E2E8EF3F218}"/>
            </c:ext>
          </c:extLst>
        </c:ser>
        <c:dLbls>
          <c:showLegendKey val="0"/>
          <c:showVal val="0"/>
          <c:showCatName val="0"/>
          <c:showSerName val="0"/>
          <c:showPercent val="0"/>
          <c:showBubbleSize val="0"/>
        </c:dLbls>
        <c:marker val="1"/>
        <c:smooth val="0"/>
        <c:axId val="145371136"/>
        <c:axId val="145373056"/>
      </c:lineChart>
      <c:catAx>
        <c:axId val="14537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5373056"/>
        <c:crosses val="autoZero"/>
        <c:auto val="1"/>
        <c:lblAlgn val="ctr"/>
        <c:lblOffset val="100"/>
        <c:tickLblSkip val="1"/>
        <c:tickMarkSkip val="1"/>
        <c:noMultiLvlLbl val="0"/>
      </c:catAx>
      <c:valAx>
        <c:axId val="14537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37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933-4766-8102-95DE7B824F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33-4766-8102-95DE7B824F3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933-4766-8102-95DE7B824F36}"/>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0.11</c:v>
                </c:pt>
                <c:pt idx="6">
                  <c:v>#N/A</c:v>
                </c:pt>
                <c:pt idx="7">
                  <c:v>0.09</c:v>
                </c:pt>
                <c:pt idx="8">
                  <c:v>#N/A</c:v>
                </c:pt>
                <c:pt idx="9">
                  <c:v>0.06</c:v>
                </c:pt>
              </c:numCache>
            </c:numRef>
          </c:val>
          <c:extLst>
            <c:ext xmlns:c16="http://schemas.microsoft.com/office/drawing/2014/chart" uri="{C3380CC4-5D6E-409C-BE32-E72D297353CC}">
              <c16:uniqueId val="{00000003-5933-4766-8102-95DE7B824F36}"/>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0.27</c:v>
                </c:pt>
                <c:pt idx="2">
                  <c:v>#N/A</c:v>
                </c:pt>
                <c:pt idx="3">
                  <c:v>0.43</c:v>
                </c:pt>
                <c:pt idx="4">
                  <c:v>#N/A</c:v>
                </c:pt>
                <c:pt idx="5">
                  <c:v>0.15</c:v>
                </c:pt>
                <c:pt idx="6">
                  <c:v>#N/A</c:v>
                </c:pt>
                <c:pt idx="7">
                  <c:v>0.02</c:v>
                </c:pt>
                <c:pt idx="8">
                  <c:v>#N/A</c:v>
                </c:pt>
                <c:pt idx="9">
                  <c:v>0.13</c:v>
                </c:pt>
              </c:numCache>
            </c:numRef>
          </c:val>
          <c:extLst>
            <c:ext xmlns:c16="http://schemas.microsoft.com/office/drawing/2014/chart" uri="{C3380CC4-5D6E-409C-BE32-E72D297353CC}">
              <c16:uniqueId val="{00000004-5933-4766-8102-95DE7B824F36}"/>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0.33</c:v>
                </c:pt>
                <c:pt idx="2">
                  <c:v>#N/A</c:v>
                </c:pt>
                <c:pt idx="3">
                  <c:v>0.27</c:v>
                </c:pt>
                <c:pt idx="4">
                  <c:v>#N/A</c:v>
                </c:pt>
                <c:pt idx="5">
                  <c:v>0.01</c:v>
                </c:pt>
                <c:pt idx="6">
                  <c:v>#N/A</c:v>
                </c:pt>
                <c:pt idx="7">
                  <c:v>0.06</c:v>
                </c:pt>
                <c:pt idx="8">
                  <c:v>#N/A</c:v>
                </c:pt>
                <c:pt idx="9">
                  <c:v>0.18</c:v>
                </c:pt>
              </c:numCache>
            </c:numRef>
          </c:val>
          <c:extLst>
            <c:ext xmlns:c16="http://schemas.microsoft.com/office/drawing/2014/chart" uri="{C3380CC4-5D6E-409C-BE32-E72D297353CC}">
              <c16:uniqueId val="{00000005-5933-4766-8102-95DE7B824F3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0.24</c:v>
                </c:pt>
                <c:pt idx="2">
                  <c:v>#N/A</c:v>
                </c:pt>
                <c:pt idx="3">
                  <c:v>0.27</c:v>
                </c:pt>
                <c:pt idx="4">
                  <c:v>#N/A</c:v>
                </c:pt>
                <c:pt idx="5">
                  <c:v>0.24</c:v>
                </c:pt>
                <c:pt idx="6">
                  <c:v>#N/A</c:v>
                </c:pt>
                <c:pt idx="7">
                  <c:v>0.25</c:v>
                </c:pt>
                <c:pt idx="8">
                  <c:v>#N/A</c:v>
                </c:pt>
                <c:pt idx="9">
                  <c:v>0.26</c:v>
                </c:pt>
              </c:numCache>
            </c:numRef>
          </c:val>
          <c:extLst>
            <c:ext xmlns:c16="http://schemas.microsoft.com/office/drawing/2014/chart" uri="{C3380CC4-5D6E-409C-BE32-E72D297353CC}">
              <c16:uniqueId val="{00000006-5933-4766-8102-95DE7B824F36}"/>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0.43</c:v>
                </c:pt>
                <c:pt idx="2">
                  <c:v>#N/A</c:v>
                </c:pt>
                <c:pt idx="3">
                  <c:v>0.99</c:v>
                </c:pt>
                <c:pt idx="4">
                  <c:v>#N/A</c:v>
                </c:pt>
                <c:pt idx="5">
                  <c:v>0.54</c:v>
                </c:pt>
                <c:pt idx="6">
                  <c:v>#N/A</c:v>
                </c:pt>
                <c:pt idx="7">
                  <c:v>0.41</c:v>
                </c:pt>
                <c:pt idx="8">
                  <c:v>#N/A</c:v>
                </c:pt>
                <c:pt idx="9">
                  <c:v>0.56999999999999995</c:v>
                </c:pt>
              </c:numCache>
            </c:numRef>
          </c:val>
          <c:extLst>
            <c:ext xmlns:c16="http://schemas.microsoft.com/office/drawing/2014/chart" uri="{C3380CC4-5D6E-409C-BE32-E72D297353CC}">
              <c16:uniqueId val="{00000007-5933-4766-8102-95DE7B824F3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0.2</c:v>
                </c:pt>
                <c:pt idx="2">
                  <c:v>#N/A</c:v>
                </c:pt>
                <c:pt idx="3">
                  <c:v>0.53</c:v>
                </c:pt>
                <c:pt idx="4">
                  <c:v>#N/A</c:v>
                </c:pt>
                <c:pt idx="5">
                  <c:v>0.24</c:v>
                </c:pt>
                <c:pt idx="6">
                  <c:v>#N/A</c:v>
                </c:pt>
                <c:pt idx="7">
                  <c:v>1.26</c:v>
                </c:pt>
                <c:pt idx="8">
                  <c:v>#N/A</c:v>
                </c:pt>
                <c:pt idx="9">
                  <c:v>1.9</c:v>
                </c:pt>
              </c:numCache>
            </c:numRef>
          </c:val>
          <c:extLst>
            <c:ext xmlns:c16="http://schemas.microsoft.com/office/drawing/2014/chart" uri="{C3380CC4-5D6E-409C-BE32-E72D297353CC}">
              <c16:uniqueId val="{00000008-5933-4766-8102-95DE7B824F3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7.69</c:v>
                </c:pt>
                <c:pt idx="2">
                  <c:v>#N/A</c:v>
                </c:pt>
                <c:pt idx="3">
                  <c:v>8.56</c:v>
                </c:pt>
                <c:pt idx="4">
                  <c:v>#N/A</c:v>
                </c:pt>
                <c:pt idx="5">
                  <c:v>8.66</c:v>
                </c:pt>
                <c:pt idx="6">
                  <c:v>#N/A</c:v>
                </c:pt>
                <c:pt idx="7">
                  <c:v>4.54</c:v>
                </c:pt>
                <c:pt idx="8">
                  <c:v>#N/A</c:v>
                </c:pt>
                <c:pt idx="9">
                  <c:v>6.06</c:v>
                </c:pt>
              </c:numCache>
            </c:numRef>
          </c:val>
          <c:extLst>
            <c:ext xmlns:c16="http://schemas.microsoft.com/office/drawing/2014/chart" uri="{C3380CC4-5D6E-409C-BE32-E72D297353CC}">
              <c16:uniqueId val="{00000009-5933-4766-8102-95DE7B824F36}"/>
            </c:ext>
          </c:extLst>
        </c:ser>
        <c:dLbls>
          <c:showLegendKey val="0"/>
          <c:showVal val="0"/>
          <c:showCatName val="0"/>
          <c:showSerName val="0"/>
          <c:showPercent val="0"/>
          <c:showBubbleSize val="0"/>
        </c:dLbls>
        <c:gapWidth val="150"/>
        <c:overlap val="100"/>
        <c:axId val="147830656"/>
        <c:axId val="147832192"/>
      </c:barChart>
      <c:catAx>
        <c:axId val="14783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832192"/>
        <c:crosses val="autoZero"/>
        <c:auto val="1"/>
        <c:lblAlgn val="ctr"/>
        <c:lblOffset val="100"/>
        <c:tickLblSkip val="1"/>
        <c:tickMarkSkip val="1"/>
        <c:noMultiLvlLbl val="0"/>
      </c:catAx>
      <c:valAx>
        <c:axId val="147832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830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180</c:v>
                </c:pt>
                <c:pt idx="5">
                  <c:v>182</c:v>
                </c:pt>
                <c:pt idx="8">
                  <c:v>172</c:v>
                </c:pt>
                <c:pt idx="11">
                  <c:v>172</c:v>
                </c:pt>
                <c:pt idx="14">
                  <c:v>165</c:v>
                </c:pt>
              </c:numCache>
            </c:numRef>
          </c:val>
          <c:extLst>
            <c:ext xmlns:c16="http://schemas.microsoft.com/office/drawing/2014/chart" uri="{C3380CC4-5D6E-409C-BE32-E72D297353CC}">
              <c16:uniqueId val="{00000000-79E5-467F-AABC-E78C98A9E5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E5-467F-AABC-E78C98A9E5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9E5-467F-AABC-E78C98A9E5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3</c:v>
                </c:pt>
                <c:pt idx="6">
                  <c:v>2</c:v>
                </c:pt>
                <c:pt idx="9">
                  <c:v>7</c:v>
                </c:pt>
                <c:pt idx="12">
                  <c:v>5</c:v>
                </c:pt>
              </c:numCache>
            </c:numRef>
          </c:val>
          <c:extLst>
            <c:ext xmlns:c16="http://schemas.microsoft.com/office/drawing/2014/chart" uri="{C3380CC4-5D6E-409C-BE32-E72D297353CC}">
              <c16:uniqueId val="{00000003-79E5-467F-AABC-E78C98A9E5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c:v>
                </c:pt>
                <c:pt idx="3">
                  <c:v>25</c:v>
                </c:pt>
                <c:pt idx="6">
                  <c:v>24</c:v>
                </c:pt>
                <c:pt idx="9">
                  <c:v>24</c:v>
                </c:pt>
                <c:pt idx="12">
                  <c:v>25</c:v>
                </c:pt>
              </c:numCache>
            </c:numRef>
          </c:val>
          <c:extLst>
            <c:ext xmlns:c16="http://schemas.microsoft.com/office/drawing/2014/chart" uri="{C3380CC4-5D6E-409C-BE32-E72D297353CC}">
              <c16:uniqueId val="{00000004-79E5-467F-AABC-E78C98A9E5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E5-467F-AABC-E78C98A9E5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E5-467F-AABC-E78C98A9E5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189</c:v>
                </c:pt>
                <c:pt idx="3">
                  <c:v>188</c:v>
                </c:pt>
                <c:pt idx="6">
                  <c:v>176</c:v>
                </c:pt>
                <c:pt idx="9">
                  <c:v>175</c:v>
                </c:pt>
                <c:pt idx="12">
                  <c:v>193</c:v>
                </c:pt>
              </c:numCache>
            </c:numRef>
          </c:val>
          <c:extLst>
            <c:ext xmlns:c16="http://schemas.microsoft.com/office/drawing/2014/chart" uri="{C3380CC4-5D6E-409C-BE32-E72D297353CC}">
              <c16:uniqueId val="{00000007-79E5-467F-AABC-E78C98A9E54B}"/>
            </c:ext>
          </c:extLst>
        </c:ser>
        <c:dLbls>
          <c:showLegendKey val="0"/>
          <c:showVal val="0"/>
          <c:showCatName val="0"/>
          <c:showSerName val="0"/>
          <c:showPercent val="0"/>
          <c:showBubbleSize val="0"/>
        </c:dLbls>
        <c:gapWidth val="100"/>
        <c:overlap val="100"/>
        <c:axId val="35640064"/>
        <c:axId val="35641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c:v>
                </c:pt>
                <c:pt idx="2">
                  <c:v>#N/A</c:v>
                </c:pt>
                <c:pt idx="3">
                  <c:v>#N/A</c:v>
                </c:pt>
                <c:pt idx="4">
                  <c:v>34</c:v>
                </c:pt>
                <c:pt idx="5">
                  <c:v>#N/A</c:v>
                </c:pt>
                <c:pt idx="6">
                  <c:v>#N/A</c:v>
                </c:pt>
                <c:pt idx="7">
                  <c:v>30</c:v>
                </c:pt>
                <c:pt idx="8">
                  <c:v>#N/A</c:v>
                </c:pt>
                <c:pt idx="9">
                  <c:v>#N/A</c:v>
                </c:pt>
                <c:pt idx="10">
                  <c:v>34</c:v>
                </c:pt>
                <c:pt idx="11">
                  <c:v>#N/A</c:v>
                </c:pt>
                <c:pt idx="12">
                  <c:v>#N/A</c:v>
                </c:pt>
                <c:pt idx="13">
                  <c:v>58</c:v>
                </c:pt>
                <c:pt idx="14">
                  <c:v>#N/A</c:v>
                </c:pt>
              </c:numCache>
            </c:numRef>
          </c:val>
          <c:smooth val="0"/>
          <c:extLst>
            <c:ext xmlns:c16="http://schemas.microsoft.com/office/drawing/2014/chart" uri="{C3380CC4-5D6E-409C-BE32-E72D297353CC}">
              <c16:uniqueId val="{00000008-79E5-467F-AABC-E78C98A9E54B}"/>
            </c:ext>
          </c:extLst>
        </c:ser>
        <c:dLbls>
          <c:showLegendKey val="0"/>
          <c:showVal val="0"/>
          <c:showCatName val="0"/>
          <c:showSerName val="0"/>
          <c:showPercent val="0"/>
          <c:showBubbleSize val="0"/>
        </c:dLbls>
        <c:marker val="1"/>
        <c:smooth val="0"/>
        <c:axId val="35640064"/>
        <c:axId val="35641984"/>
      </c:lineChart>
      <c:catAx>
        <c:axId val="3564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641984"/>
        <c:crosses val="autoZero"/>
        <c:auto val="1"/>
        <c:lblAlgn val="ctr"/>
        <c:lblOffset val="100"/>
        <c:tickLblSkip val="1"/>
        <c:tickMarkSkip val="1"/>
        <c:noMultiLvlLbl val="0"/>
      </c:catAx>
      <c:valAx>
        <c:axId val="35641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4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1425</c:v>
                </c:pt>
                <c:pt idx="5">
                  <c:v>1450</c:v>
                </c:pt>
                <c:pt idx="8">
                  <c:v>1573</c:v>
                </c:pt>
                <c:pt idx="11">
                  <c:v>2204</c:v>
                </c:pt>
                <c:pt idx="14">
                  <c:v>2204</c:v>
                </c:pt>
              </c:numCache>
            </c:numRef>
          </c:val>
          <c:extLst>
            <c:ext xmlns:c16="http://schemas.microsoft.com/office/drawing/2014/chart" uri="{C3380CC4-5D6E-409C-BE32-E72D297353CC}">
              <c16:uniqueId val="{00000000-7068-4332-9F42-1FCB8B952F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214</c:v>
                </c:pt>
                <c:pt idx="5">
                  <c:v>233</c:v>
                </c:pt>
                <c:pt idx="8">
                  <c:v>277</c:v>
                </c:pt>
                <c:pt idx="11">
                  <c:v>273</c:v>
                </c:pt>
                <c:pt idx="14">
                  <c:v>253</c:v>
                </c:pt>
              </c:numCache>
            </c:numRef>
          </c:val>
          <c:extLst>
            <c:ext xmlns:c16="http://schemas.microsoft.com/office/drawing/2014/chart" uri="{C3380CC4-5D6E-409C-BE32-E72D297353CC}">
              <c16:uniqueId val="{00000001-7068-4332-9F42-1FCB8B952F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1285</c:v>
                </c:pt>
                <c:pt idx="5">
                  <c:v>1240</c:v>
                </c:pt>
                <c:pt idx="8">
                  <c:v>1292</c:v>
                </c:pt>
                <c:pt idx="11">
                  <c:v>1176</c:v>
                </c:pt>
                <c:pt idx="14">
                  <c:v>980</c:v>
                </c:pt>
              </c:numCache>
            </c:numRef>
          </c:val>
          <c:extLst>
            <c:ext xmlns:c16="http://schemas.microsoft.com/office/drawing/2014/chart" uri="{C3380CC4-5D6E-409C-BE32-E72D297353CC}">
              <c16:uniqueId val="{00000002-7068-4332-9F42-1FCB8B952F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68-4332-9F42-1FCB8B952F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68-4332-9F42-1FCB8B952F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68-4332-9F42-1FCB8B952F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199</c:v>
                </c:pt>
                <c:pt idx="3">
                  <c:v>214</c:v>
                </c:pt>
                <c:pt idx="6">
                  <c:v>175</c:v>
                </c:pt>
                <c:pt idx="9">
                  <c:v>95</c:v>
                </c:pt>
                <c:pt idx="12">
                  <c:v>30</c:v>
                </c:pt>
              </c:numCache>
            </c:numRef>
          </c:val>
          <c:extLst>
            <c:ext xmlns:c16="http://schemas.microsoft.com/office/drawing/2014/chart" uri="{C3380CC4-5D6E-409C-BE32-E72D297353CC}">
              <c16:uniqueId val="{00000006-7068-4332-9F42-1FCB8B952F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c:v>
                </c:pt>
                <c:pt idx="3">
                  <c:v>0</c:v>
                </c:pt>
                <c:pt idx="6">
                  <c:v>0</c:v>
                </c:pt>
                <c:pt idx="9">
                  <c:v>0</c:v>
                </c:pt>
                <c:pt idx="12">
                  <c:v>0</c:v>
                </c:pt>
              </c:numCache>
            </c:numRef>
          </c:val>
          <c:extLst>
            <c:ext xmlns:c16="http://schemas.microsoft.com/office/drawing/2014/chart" uri="{C3380CC4-5D6E-409C-BE32-E72D297353CC}">
              <c16:uniqueId val="{00000007-7068-4332-9F42-1FCB8B952F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303</c:v>
                </c:pt>
                <c:pt idx="3">
                  <c:v>297</c:v>
                </c:pt>
                <c:pt idx="6">
                  <c:v>285</c:v>
                </c:pt>
                <c:pt idx="9">
                  <c:v>270</c:v>
                </c:pt>
                <c:pt idx="12">
                  <c:v>271</c:v>
                </c:pt>
              </c:numCache>
            </c:numRef>
          </c:val>
          <c:extLst>
            <c:ext xmlns:c16="http://schemas.microsoft.com/office/drawing/2014/chart" uri="{C3380CC4-5D6E-409C-BE32-E72D297353CC}">
              <c16:uniqueId val="{00000008-7068-4332-9F42-1FCB8B952F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068-4332-9F42-1FCB8B952F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1970</c:v>
                </c:pt>
                <c:pt idx="3">
                  <c:v>2032</c:v>
                </c:pt>
                <c:pt idx="6">
                  <c:v>2246</c:v>
                </c:pt>
                <c:pt idx="9">
                  <c:v>3179</c:v>
                </c:pt>
                <c:pt idx="12">
                  <c:v>3203</c:v>
                </c:pt>
              </c:numCache>
            </c:numRef>
          </c:val>
          <c:extLst>
            <c:ext xmlns:c16="http://schemas.microsoft.com/office/drawing/2014/chart" uri="{C3380CC4-5D6E-409C-BE32-E72D297353CC}">
              <c16:uniqueId val="{0000000A-7068-4332-9F42-1FCB8B952F7E}"/>
            </c:ext>
          </c:extLst>
        </c:ser>
        <c:dLbls>
          <c:showLegendKey val="0"/>
          <c:showVal val="0"/>
          <c:showCatName val="0"/>
          <c:showSerName val="0"/>
          <c:showPercent val="0"/>
          <c:showBubbleSize val="0"/>
        </c:dLbls>
        <c:gapWidth val="100"/>
        <c:overlap val="100"/>
        <c:axId val="157619328"/>
        <c:axId val="157621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67</c:v>
                </c:pt>
                <c:pt idx="14">
                  <c:v>#N/A</c:v>
                </c:pt>
              </c:numCache>
            </c:numRef>
          </c:val>
          <c:smooth val="0"/>
          <c:extLst>
            <c:ext xmlns:c16="http://schemas.microsoft.com/office/drawing/2014/chart" uri="{C3380CC4-5D6E-409C-BE32-E72D297353CC}">
              <c16:uniqueId val="{0000000B-7068-4332-9F42-1FCB8B952F7E}"/>
            </c:ext>
          </c:extLst>
        </c:ser>
        <c:dLbls>
          <c:showLegendKey val="0"/>
          <c:showVal val="0"/>
          <c:showCatName val="0"/>
          <c:showSerName val="0"/>
          <c:showPercent val="0"/>
          <c:showBubbleSize val="0"/>
        </c:dLbls>
        <c:marker val="1"/>
        <c:smooth val="0"/>
        <c:axId val="157619328"/>
        <c:axId val="157621248"/>
      </c:lineChart>
      <c:catAx>
        <c:axId val="15761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621248"/>
        <c:crosses val="autoZero"/>
        <c:auto val="1"/>
        <c:lblAlgn val="ctr"/>
        <c:lblOffset val="100"/>
        <c:tickLblSkip val="1"/>
        <c:tickMarkSkip val="1"/>
        <c:noMultiLvlLbl val="0"/>
      </c:catAx>
      <c:valAx>
        <c:axId val="15762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61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522</c:v>
                </c:pt>
                <c:pt idx="1">
                  <c:v>550</c:v>
                </c:pt>
                <c:pt idx="2">
                  <c:v>423</c:v>
                </c:pt>
              </c:numCache>
            </c:numRef>
          </c:val>
          <c:extLst>
            <c:ext xmlns:c16="http://schemas.microsoft.com/office/drawing/2014/chart" uri="{C3380CC4-5D6E-409C-BE32-E72D297353CC}">
              <c16:uniqueId val="{00000000-522B-424D-808B-F48FA99731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c:v>
                </c:pt>
                <c:pt idx="1">
                  <c:v>5</c:v>
                </c:pt>
                <c:pt idx="2">
                  <c:v>20</c:v>
                </c:pt>
              </c:numCache>
            </c:numRef>
          </c:val>
          <c:extLst>
            <c:ext xmlns:c16="http://schemas.microsoft.com/office/drawing/2014/chart" uri="{C3380CC4-5D6E-409C-BE32-E72D297353CC}">
              <c16:uniqueId val="{00000001-522B-424D-808B-F48FA99731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721</c:v>
                </c:pt>
                <c:pt idx="1">
                  <c:v>583</c:v>
                </c:pt>
                <c:pt idx="2">
                  <c:v>489</c:v>
                </c:pt>
              </c:numCache>
            </c:numRef>
          </c:val>
          <c:extLst>
            <c:ext xmlns:c16="http://schemas.microsoft.com/office/drawing/2014/chart" uri="{C3380CC4-5D6E-409C-BE32-E72D297353CC}">
              <c16:uniqueId val="{00000002-522B-424D-808B-F48FA99731FB}"/>
            </c:ext>
          </c:extLst>
        </c:ser>
        <c:dLbls>
          <c:showLegendKey val="0"/>
          <c:showVal val="0"/>
          <c:showCatName val="0"/>
          <c:showSerName val="0"/>
          <c:showPercent val="0"/>
          <c:showBubbleSize val="0"/>
        </c:dLbls>
        <c:gapWidth val="120"/>
        <c:overlap val="100"/>
        <c:axId val="156347008"/>
        <c:axId val="156352896"/>
      </c:barChart>
      <c:catAx>
        <c:axId val="15634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6352896"/>
        <c:crosses val="autoZero"/>
        <c:auto val="1"/>
        <c:lblAlgn val="ctr"/>
        <c:lblOffset val="100"/>
        <c:tickLblSkip val="1"/>
        <c:tickMarkSkip val="1"/>
        <c:noMultiLvlLbl val="0"/>
      </c:catAx>
      <c:valAx>
        <c:axId val="156352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634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{B33E6D66-F5BC-4A3B-8E93-B2E8517D1D65}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C64-41E4-A4BF-18C4D4C65C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{05AD4C37-4DCC-493B-92EC-4C52B38CDD40}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64-41E4-A4BF-18C4D4C65C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{25E0A228-5BF1-481C-A993-75B97FA2BFC6}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64-41E4-A4BF-18C4D4C65C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{27E22614-E8C9-4EDB-A959-D400DD07E227}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64-41E4-A4BF-18C4D4C65C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{B76883A2-7F9F-4C60-A893-799E47E85A08}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64-41E4-A4BF-18C4D4C65C8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{2CAA81CB-5D87-4158-8A6E-638CE57515C2}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C64-41E4-A4BF-18C4D4C65C8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{C498AB96-3E64-4DF8-B64D-0B1469A5F959}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C64-41E4-A4BF-18C4D4C65C8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{7CBFF108-C461-495E-8293-677193B544C9}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C64-41E4-A4BF-18C4D4C65C8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{5278D7CF-1F07-42B8-A5E4-1DA614EA5446}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C64-41E4-A4BF-18C4D4C65C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C64-41E4-A4BF-18C4D4C65C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{2606E7C8-B969-4419-A0E3-D98BADA4625C}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C64-41E4-A4BF-18C4D4C65C8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{E95577D8-C979-42A6-AC79-AF94A70F1BB2}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64-41E4-A4BF-18C4D4C65C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{1430EDF0-4E28-42CA-ADDA-72D37954E362}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64-41E4-A4BF-18C4D4C65C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{B782FBD6-0376-4166-BE9B-5A9033DF5927}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64-41E4-A4BF-18C4D4C65C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{EFB668B1-E600-4BB9-B32B-12A1DF97F285}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64-41E4-A4BF-18C4D4C65C8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{259D9FDF-3A74-40D8-9966-75317BA434DD}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C64-41E4-A4BF-18C4D4C65C8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{5206CE16-2128-46D1-A116-1B792F04B44A}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C64-41E4-A4BF-18C4D4C65C8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{FA84FCEE-5B61-46EB-8F8E-09E2F87ABFBB}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C64-41E4-A4BF-18C4D4C65C8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{FD2A7A5C-7E59-4EFA-A044-504915002756}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C64-41E4-A4BF-18C4D4C65C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0C64-41E4-A4BF-18C4D4C65C8E}"/>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{7F87E0E3-0741-44F0-BCEA-F1A7A02CD0DB}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BEA-4B03-B651-30A3665073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{4B754F94-3B57-41DF-AAC4-E98A3049A397}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EA-4B03-B651-30A3665073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{F72E9503-8A29-491E-A109-60BD2C834D36}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EA-4B03-B651-30A3665073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{60113FE6-1380-421B-97A5-C44EE54B5DD8}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EA-4B03-B651-30A3665073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{32320733-96FB-4130-A717-6301135F1D9D}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EA-4B03-B651-30A3665073A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{1A837AC4-7796-4D81-A1FF-17E51CAE9DA8}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BEA-4B03-B651-30A3665073AB}"/>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{60D14E51-248C-419D-B79A-58DBB7796CF7}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BEA-4B03-B651-30A3665073A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{020B59F1-204B-44CD-B135-0A5A77516943}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BEA-4B03-B651-30A3665073AB}"/>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{FEFE61EC-FF6A-49D7-B604-085E5BC21339}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BEA-4B03-B651-30A3665073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2.9</c:v>
                </c:pt>
                <c:pt idx="16">
                  <c:v>2.5</c:v>
                </c:pt>
                <c:pt idx="24">
                  <c:v>2.5</c:v>
                </c:pt>
                <c:pt idx="32">
                  <c:v>3.2</c:v>
                </c:pt>
              </c:numCache>
            </c:numRef>
          </c:xVal>
          <c:yVal>
            <c:numRef>
              <c:f>公会計指標分析・財政指標組合せ分析表!$BP$73:$DC$73</c:f>
              <c:numCache>
                <c:formatCode>#,##0.0;"▲ "#,##0.0</c:formatCode>
                <c:ptCount val="40"/>
                <c:pt idx="32">
                  <c:v>5.6</c:v>
                </c:pt>
              </c:numCache>
            </c:numRef>
          </c:yVal>
          <c:smooth val="0"/>
          <c:extLst>
            <c:ext xmlns:c16="http://schemas.microsoft.com/office/drawing/2014/chart" uri="{C3380CC4-5D6E-409C-BE32-E72D297353CC}">
              <c16:uniqueId val="{00000009-ABEA-4B03-B651-30A3665073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{CA7C96C1-741D-4C74-81FF-978B2C9631A8}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BEA-4B03-B651-30A3665073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{C1CAA6DC-07A7-48B8-B4A2-11008D68364F}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EA-4B03-B651-30A3665073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{254E0691-52B5-470B-BCE8-2D2017AC553F}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EA-4B03-B651-30A3665073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{11ADE342-93CA-4B2F-AD5C-D9D93174CB41}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EA-4B03-B651-30A3665073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{AD8D9F68-875C-432E-AA31-A8AB9708FC47}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EA-4B03-B651-30A3665073A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{0B098C81-0D87-4022-A20B-2662D655AD87}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BEA-4B03-B651-30A3665073A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{A6185B80-54AD-4439-AA13-E51CD1C695FB}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BEA-4B03-B651-30A3665073AB}"/>
                </c:ext>
              </c:extLst>
            </c:dLbl>
            <c:dLbl>
              <c:idx val="24"/>
              <c:layout>
                <c:manualLayout>
                  <c:x val="-3.1707396571370811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{0022C6D8-E7C4-4850-BEA7-EDCA0A426A11}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BEA-4B03-B651-30A3665073AB}"/>
                </c:ext>
              </c:extLst>
            </c:dLbl>
            <c:dLbl>
              <c:idx val="32"/>
              <c:layout>
                <c:manualLayout>
                  <c:x val="-3.1688586666850461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{9924A63B-4C85-402C-B2DB-796B39C398EF}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BEA-4B03-B651-30A3665073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BEA-4B03-B651-30A3665073AB}"/>
            </c:ext>
          </c:extLst>
        </c:ser>
        <c:dLbls>
          <c:showLegendKey val="0"/>
          <c:showVal val="1"/>
          <c:showCatName val="0"/>
          <c:showSerName val="0"/>
          <c:showPercent val="0"/>
          <c:showBubbleSize val="0"/>
        </c:dLbls>
        <c:axId val="84219776"/>
        <c:axId val="84234240"/>
      </c:scatterChart>
      <c:valAx>
        <c:axId val="84219776"/>
        <c:scaling>
          <c:orientation val="minMax"/>
          <c:max val="9.1"/>
          <c:min val="2.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に借入した村立高等学校の寄宿舎増築事業や平成２８年度に借入した情報セキュリティ強化事業の元金償還が始まり、１８百万円の増となった。今後においても平成２７年度以降借入した大型事業の元金償還が始まり元利償還金が増加することから、新規地方債発行額を元金償還以下に抑制していき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将来負担比率の分子は、普通交付税の減少により充当可能基金の取崩額が増加し、平成２０年度以来のプラスに転じた。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将来への負担を抑えるためにも、実質公債費比率の構造で記載したとおり、</a:t>
          </a:r>
          <a:r>
            <a:rPr kumimoji="1" lang="ja-JP" altLang="ja-JP" sz="1400">
              <a:solidFill>
                <a:schemeClr val="dk1"/>
              </a:solidFill>
              <a:effectLst/>
              <a:latin typeface="+mn-lt"/>
              <a:ea typeface="+mn-ea"/>
              <a:cs typeface="+mn-cs"/>
            </a:rPr>
            <a:t>新規地方債発行額を元金償還以下に抑制</a:t>
          </a:r>
          <a:r>
            <a:rPr kumimoji="1" lang="ja-JP" altLang="en-US" sz="1400">
              <a:solidFill>
                <a:schemeClr val="dk1"/>
              </a:solidFill>
              <a:effectLst/>
              <a:latin typeface="+mn-lt"/>
              <a:ea typeface="+mn-ea"/>
              <a:cs typeface="+mn-cs"/>
            </a:rPr>
            <a:t>し、健全な財政運営に努めていく。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北海道音威子府村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地域経済・雇用対策費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少により、財政調整基金を１２７百万円を取崩したこと、天塩川温泉施設設備整備事業やスキー場施設設備整備事業のため「公共施設整備基金」を４９百万円を取崩したこと等により、基金全体としては２５６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基金全体残高は減額傾向にあることから、全ての基金において取崩しは最小限に抑えていく。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・公共施設整備基金：教育、文化、福祉、産業、その他の公共的施設の建設整備事業を円滑かつ弾力的に推進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・高等学校振興基金：おといねっぷ美術工芸高等学校の健全な運営と施設設備の整備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・公共施設整備基金：７０百万円を取崩している。主な事業の充当として、基金全体に記載してあるとおり、</a:t>
          </a:r>
          <a:r>
            <a:rPr kumimoji="1" lang="ja-JP" altLang="ja-JP" sz="1300">
              <a:solidFill>
                <a:schemeClr val="dk1"/>
              </a:solidFill>
              <a:effectLst/>
              <a:latin typeface="+mn-lt"/>
              <a:ea typeface="+mn-ea"/>
              <a:cs typeface="+mn-cs"/>
            </a:rPr>
            <a:t>天塩川温泉施設設備整備事業やスキー場施設設備整備事業の</a:t>
          </a:r>
          <a:r>
            <a:rPr kumimoji="1" lang="ja-JP" altLang="en-US" sz="1300">
              <a:solidFill>
                <a:schemeClr val="dk1"/>
              </a:solidFill>
              <a:effectLst/>
              <a:latin typeface="+mn-lt"/>
              <a:ea typeface="+mn-ea"/>
              <a:cs typeface="+mn-cs"/>
            </a:rPr>
            <a:t>財源として４９百万円、、地域複合施設外構整備事業の財源として７．５百万円である。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・農業振興基金：１７百万円を取崩している。主な事業の充当としては小規模基盤整備事業や土づくり対策事業、機械設備等整備事業といった農業基盤整備事業である。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１２基金）については、今後に向けて積立が必要な基金については計画的に積立を行う。また、基金総額が少なくなっている中で、今後必要な基金については、他の基金からの組換も検討してい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地域経済・雇用対策費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の減少による。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普通交付税の減少により今後も減少することが予想されるため、毎年度取崩額を必要最小限に抑え、残高は標準財政規模の約４０％以上となるよう努めていく。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決算余剰金を２０百万円積み立てたことによる増加。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公債費のピークは平成３４年度に迎えることから、計画的に積立を行う予定。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81C68EF-71E2-4ED7-A188-FFAB7EDCB7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3DAD7EE-CCD6-4B37-AE6C-205FAD74F6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C3951DD7-A1A6-40F6-A159-49814A3B78FF}"/>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2DE9C434-1DF5-4776-8570-B0754E503DF3}"/>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00C65786-8542-458B-8E93-5A010182917C}"/>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080C2C5B-DF89-455C-86DA-F742F9D5924D}"/>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37EB153C-4976-4610-832B-02F8EE061D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13EDA2B4-4C4F-48D5-A4FD-0E575C0BE959}"/>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64C1472D-4BD7-4438-908F-18D225D55982}"/>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B82AC506-6019-479B-A4F8-237E84BD3219}"/>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B87E2185-CA12-42F6-8CD6-876C44646DB6}"/>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EC448A72-3BB5-4B62-B29F-EB6E299970A9}"/>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DAC8BFB7-19BA-462C-AC16-C4B3251CA86F}"/>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F9457FCF-8CC9-4392-BD4B-F8A92CF53212}"/>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C494D121-F8BA-4C3D-B750-BD09B4F16E2A}"/>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B4ED0F4C-D6A8-4832-BE9A-B8CFB9410B7F}"/>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
768
275.63
2,747,454
2,666,076
81,378
1,341,350
3,203,115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D5652A7A-3105-4B7F-8C1D-5FDD25F6F02A}"/>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828B3876-F04D-4595-8A65-62AA96A6FF22}"/>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F52657F-B1CA-4DC9-B712-A8C282CE7C99}"/>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CF34743-5911-47EB-9C9E-CE3D85B5D3BB}"/>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BE878E7B-73D8-408D-8901-C3172975CCB1}"/>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D27177C-3A9F-444E-8A45-1B0003381E3E}"/>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F5AC6032-5ED1-4D51-983F-67D527C16FE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87C75747-65F8-4B7F-87ED-EF907E5D4272}"/>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B7FE6EC0-88C9-4437-BCDC-42803841CC75}"/>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F8A107C4-FDF3-41E3-BE6E-C6CB50E438DF}"/>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7793A8EA-097D-49EC-B4C9-38A520573B76}"/>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BF6B7CD1-1E14-4D83-B2BC-AAB950534B3A}"/>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DA2EC846-7055-4CD3-A893-A8103E713E82}"/>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735D48AC-58D5-472A-B605-85492057419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A424770D-D0DF-4129-AA42-92A8608E777D}"/>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73A0D4A8-3660-43C9-96A8-AABD1F13EFC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B987424D-A5B6-4F04-8E8C-2B8A53594C5D}"/>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012FFBBA-D982-45B5-B9B7-13200CDA22B5}"/>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a:extLst>
            <a:ext uri="{FF2B5EF4-FFF2-40B4-BE49-F238E27FC236}">
              <a16:creationId xmlns:a16="http://schemas.microsoft.com/office/drawing/2014/main" id="{D7038819-93CD-4EBD-A685-8DF156F28FBF}"/>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D62093EF-A990-4E9E-83AB-BC061AA1F36E}"/>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a:extLst>
            <a:ext uri="{FF2B5EF4-FFF2-40B4-BE49-F238E27FC236}">
              <a16:creationId xmlns:a16="http://schemas.microsoft.com/office/drawing/2014/main" id="{F97A64F3-BB29-4400-BB00-8EFF6978838A}"/>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BECFDEB7-5A78-4082-8918-67F538B4C3EC}"/>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55300F91-E323-4D1B-B49D-EC60264C16A8}"/>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a:extLst>
            <a:ext uri="{FF2B5EF4-FFF2-40B4-BE49-F238E27FC236}">
              <a16:creationId xmlns:a16="http://schemas.microsoft.com/office/drawing/2014/main" id="{C94AB015-FA20-4446-8C59-6B39B1A6EF3C}"/>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4FD0054C-4C53-42E0-994E-49D2B015A16B}"/>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0CD4B348-DAF5-4EFA-A74A-100F23DA8BCA}"/>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8978D313-5117-4DA2-B700-74EC0FFBE08D}"/>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2105E910-785E-4615-9514-727C1D947F9E}"/>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7141C768-39E6-4552-A6B6-8BAE25D55C34}"/>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C08B446A-6C15-4FB1-95ED-9304D1BF8B66}"/>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A1ACEB8D-868C-4994-A319-88056E2FCE3F}"/>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9C923720-4E72-4C2C-B623-B14C7D916AE5}"/>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2BA32A1A-DB53-47B0-8DD4-A7B05391F79A}"/>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0B79CD12-794A-4C5D-895A-911779634872}"/>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2" name="正方形/長方形 51">
          <a:extLst>
            <a:ext uri="{FF2B5EF4-FFF2-40B4-BE49-F238E27FC236}">
              <a16:creationId xmlns:a16="http://schemas.microsoft.com/office/drawing/2014/main" id="{A75B0822-FF5E-475E-8611-C17CCA695481}"/>
            </a:ext>
          </a:extLst>
        </xdr:cNvPr>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3" name="正方形/長方形 52">
          <a:extLst>
            <a:ext uri="{FF2B5EF4-FFF2-40B4-BE49-F238E27FC236}">
              <a16:creationId xmlns:a16="http://schemas.microsoft.com/office/drawing/2014/main" id="{BF320F9C-9C8C-44C9-8125-D68C1476FF33}"/>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4" name="正方形/長方形 53">
          <a:extLst>
            <a:ext uri="{FF2B5EF4-FFF2-40B4-BE49-F238E27FC236}">
              <a16:creationId xmlns:a16="http://schemas.microsoft.com/office/drawing/2014/main" id="{BF23A9AD-32EA-4336-A8E4-AAF363D62C4D}"/>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5" name="正方形/長方形 54">
          <a:extLst>
            <a:ext uri="{FF2B5EF4-FFF2-40B4-BE49-F238E27FC236}">
              <a16:creationId xmlns:a16="http://schemas.microsoft.com/office/drawing/2014/main" id="{25AE47D3-4B9F-48A0-890F-D966A07DE6A1}"/>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6" name="正方形/長方形 55">
          <a:extLst>
            <a:ext uri="{FF2B5EF4-FFF2-40B4-BE49-F238E27FC236}">
              <a16:creationId xmlns:a16="http://schemas.microsoft.com/office/drawing/2014/main" id="{2A7B664A-44EA-4881-816A-0D411A5F9593}"/>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7" name="正方形/長方形 56">
          <a:extLst>
            <a:ext uri="{FF2B5EF4-FFF2-40B4-BE49-F238E27FC236}">
              <a16:creationId xmlns:a16="http://schemas.microsoft.com/office/drawing/2014/main" id="{463CACF0-37D6-4B84-939D-2DA95707911C}"/>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8" name="正方形/長方形 57">
          <a:extLst>
            <a:ext uri="{FF2B5EF4-FFF2-40B4-BE49-F238E27FC236}">
              <a16:creationId xmlns:a16="http://schemas.microsoft.com/office/drawing/2014/main" id="{A7A81301-5418-4098-A2A5-8B89322BE5F4}"/>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9" name="正方形/長方形 58">
          <a:extLst>
            <a:ext uri="{FF2B5EF4-FFF2-40B4-BE49-F238E27FC236}">
              <a16:creationId xmlns:a16="http://schemas.microsoft.com/office/drawing/2014/main" id="{0BC60785-AF58-47D9-9DA2-DEE01DCFACB8}"/>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0" name="正方形/長方形 59">
          <a:extLst>
            <a:ext uri="{FF2B5EF4-FFF2-40B4-BE49-F238E27FC236}">
              <a16:creationId xmlns:a16="http://schemas.microsoft.com/office/drawing/2014/main" id="{AAE791CB-E770-4F2F-BE7B-0BA1E330FEEC}"/>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1" name="正方形/長方形 60">
          <a:extLst>
            <a:ext uri="{FF2B5EF4-FFF2-40B4-BE49-F238E27FC236}">
              <a16:creationId xmlns:a16="http://schemas.microsoft.com/office/drawing/2014/main" id="{57743254-7322-4727-A85E-5C87DA0E28F5}"/>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2" name="正方形/長方形 61">
          <a:extLst>
            <a:ext uri="{FF2B5EF4-FFF2-40B4-BE49-F238E27FC236}">
              <a16:creationId xmlns:a16="http://schemas.microsoft.com/office/drawing/2014/main" id="{5E79A3D0-0BF2-4325-AB96-6427FE3A6261}"/>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3" name="正方形/長方形 62">
          <a:extLst>
            <a:ext uri="{FF2B5EF4-FFF2-40B4-BE49-F238E27FC236}">
              <a16:creationId xmlns:a16="http://schemas.microsoft.com/office/drawing/2014/main" id="{67CE913E-8E95-4562-8C0C-5014DA4D1425}"/>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4" name="正方形/長方形 63">
          <a:extLst>
            <a:ext uri="{FF2B5EF4-FFF2-40B4-BE49-F238E27FC236}">
              <a16:creationId xmlns:a16="http://schemas.microsoft.com/office/drawing/2014/main" id="{6D23CB74-B79C-40CD-8C0D-0FAF54F0B554}"/>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5" name="テキスト ボックス 64">
          <a:extLst>
            <a:ext uri="{FF2B5EF4-FFF2-40B4-BE49-F238E27FC236}">
              <a16:creationId xmlns:a16="http://schemas.microsoft.com/office/drawing/2014/main" id="{285FF5F1-8458-45BD-BD68-4890C80191F6}"/>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大きく上回っている。主な要因としては、普通交付税の減少や普通建設事業費の増加により、充当可能基金が減少したことや人件費が村立高等学校の運営により職員数が類似団体より比較して多いためである。今後においては、音威子府村財政規律ガイドラインに基づいて、地方債の抑制や充当可能基金の積立を行い、９年を上回らないよう取り組んでいく。</a:t>
          </a:r>
        </a:p>
      </xdr:txBody>
    </xdr:sp>
    <xdr:clientData/>
  </xdr:twoCellAnchor>
  <xdr:oneCellAnchor>
    <xdr:from>
      <xdr:col>57</xdr:col>
      <xdr:colOff>111125</xdr:colOff>
      <xdr:row>23</xdr:row>
      <xdr:rowOff>47625</xdr:rowOff>
    </xdr:from>
    <xdr:ext cx="349839" cy="225703"/>
    <xdr:sp macro="" textlink="">
      <xdr:nvSpPr>
        <xdr:cNvPr id="66" name="テキスト ボックス 65">
          <a:extLst>
            <a:ext uri="{FF2B5EF4-FFF2-40B4-BE49-F238E27FC236}">
              <a16:creationId xmlns:a16="http://schemas.microsoft.com/office/drawing/2014/main" id="{39184E53-7D8D-4272-B2A3-96251A859264}"/>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7" name="直線コネクタ 66">
          <a:extLst>
            <a:ext uri="{FF2B5EF4-FFF2-40B4-BE49-F238E27FC236}">
              <a16:creationId xmlns:a16="http://schemas.microsoft.com/office/drawing/2014/main" id="{B16BFB74-1519-4299-A217-249BED3C71F2}"/>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8" name="直線コネクタ 67">
          <a:extLst>
            <a:ext uri="{FF2B5EF4-FFF2-40B4-BE49-F238E27FC236}">
              <a16:creationId xmlns:a16="http://schemas.microsoft.com/office/drawing/2014/main" id="{E8CE233C-3D4D-4F8B-AD75-65A673883B0D}"/>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69" name="テキスト ボックス 68">
          <a:extLst>
            <a:ext uri="{FF2B5EF4-FFF2-40B4-BE49-F238E27FC236}">
              <a16:creationId xmlns:a16="http://schemas.microsoft.com/office/drawing/2014/main" id="{5E598B45-0EAB-4A44-AE7D-EDE5326E02C9}"/>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0" name="直線コネクタ 69">
          <a:extLst>
            <a:ext uri="{FF2B5EF4-FFF2-40B4-BE49-F238E27FC236}">
              <a16:creationId xmlns:a16="http://schemas.microsoft.com/office/drawing/2014/main" id="{36F37306-1A3C-4981-9213-3D30F692A16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71" name="テキスト ボックス 70">
          <a:extLst>
            <a:ext uri="{FF2B5EF4-FFF2-40B4-BE49-F238E27FC236}">
              <a16:creationId xmlns:a16="http://schemas.microsoft.com/office/drawing/2014/main" id="{EF38A5D2-A321-422C-885A-E11C8168D0E0}"/>
            </a:ext>
          </a:extLst>
        </xdr:cNvPr>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2" name="直線コネクタ 71">
          <a:extLst>
            <a:ext uri="{FF2B5EF4-FFF2-40B4-BE49-F238E27FC236}">
              <a16:creationId xmlns:a16="http://schemas.microsoft.com/office/drawing/2014/main" id="{36F3FC6B-76FB-4339-A646-BA451B761093}"/>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73" name="テキスト ボックス 72">
          <a:extLst>
            <a:ext uri="{FF2B5EF4-FFF2-40B4-BE49-F238E27FC236}">
              <a16:creationId xmlns:a16="http://schemas.microsoft.com/office/drawing/2014/main" id="{F2855231-86FF-4029-BD91-3519FCED15C3}"/>
            </a:ext>
          </a:extLst>
        </xdr:cNvPr>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4" name="直線コネクタ 73">
          <a:extLst>
            <a:ext uri="{FF2B5EF4-FFF2-40B4-BE49-F238E27FC236}">
              <a16:creationId xmlns:a16="http://schemas.microsoft.com/office/drawing/2014/main" id="{D59BF0A1-0E13-42C5-AE9B-E660D3082DB3}"/>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75" name="テキスト ボックス 74">
          <a:extLst>
            <a:ext uri="{FF2B5EF4-FFF2-40B4-BE49-F238E27FC236}">
              <a16:creationId xmlns:a16="http://schemas.microsoft.com/office/drawing/2014/main" id="{A5BF32A4-8346-44D1-B2F6-4E567A75F5F1}"/>
            </a:ext>
          </a:extLst>
        </xdr:cNvPr>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6" name="直線コネクタ 75">
          <a:extLst>
            <a:ext uri="{FF2B5EF4-FFF2-40B4-BE49-F238E27FC236}">
              <a16:creationId xmlns:a16="http://schemas.microsoft.com/office/drawing/2014/main" id="{BE9624BC-AB5A-47D0-B5E3-7C7D0BE5F85C}"/>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77" name="テキスト ボックス 76">
          <a:extLst>
            <a:ext uri="{FF2B5EF4-FFF2-40B4-BE49-F238E27FC236}">
              <a16:creationId xmlns:a16="http://schemas.microsoft.com/office/drawing/2014/main" id="{7989FE74-FCEA-4F1D-A484-E536135AB234}"/>
            </a:ext>
          </a:extLst>
        </xdr:cNvPr>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8" name="直線コネクタ 77">
          <a:extLst>
            <a:ext uri="{FF2B5EF4-FFF2-40B4-BE49-F238E27FC236}">
              <a16:creationId xmlns:a16="http://schemas.microsoft.com/office/drawing/2014/main" id="{74F16886-7D6C-43E3-BF61-455C228B5FCF}"/>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79" name="テキスト ボックス 78">
          <a:extLst>
            <a:ext uri="{FF2B5EF4-FFF2-40B4-BE49-F238E27FC236}">
              <a16:creationId xmlns:a16="http://schemas.microsoft.com/office/drawing/2014/main" id="{72FE7073-71EE-4BF9-B195-8E9BB58B60CE}"/>
            </a:ext>
          </a:extLst>
        </xdr:cNvPr>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0" name="直線コネクタ 79">
          <a:extLst>
            <a:ext uri="{FF2B5EF4-FFF2-40B4-BE49-F238E27FC236}">
              <a16:creationId xmlns:a16="http://schemas.microsoft.com/office/drawing/2014/main" id="{B0752675-AF67-451D-B56B-02F63EFF46A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1" name="テキスト ボックス 80">
          <a:extLst>
            <a:ext uri="{FF2B5EF4-FFF2-40B4-BE49-F238E27FC236}">
              <a16:creationId xmlns:a16="http://schemas.microsoft.com/office/drawing/2014/main" id="{DC8445EF-50C1-4859-9776-1AB50E6B39B9}"/>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2" name="債務償還可能年数グラフ枠">
          <a:extLst>
            <a:ext uri="{FF2B5EF4-FFF2-40B4-BE49-F238E27FC236}">
              <a16:creationId xmlns:a16="http://schemas.microsoft.com/office/drawing/2014/main" id="{7B2A1C41-C320-4F43-8DE7-593EC1F06593}"/>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83" name="直線コネクタ 82">
          <a:extLst>
            <a:ext uri="{FF2B5EF4-FFF2-40B4-BE49-F238E27FC236}">
              <a16:creationId xmlns:a16="http://schemas.microsoft.com/office/drawing/2014/main" id="{4F85B3AB-FAFB-42B0-B00D-9A1BEF844D57}"/>
            </a:ext>
          </a:extLst>
        </xdr:cNvPr>
        <xdr:cNvCxnSpPr/>
      </xdr:nvCxnSpPr>
      <xdr:spPr>
        <a:xfrm flipV="1">
          <a:off x="14793595" y="4582432"/>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4" name="債務償還可能年数最小値テキスト">
          <a:extLst>
            <a:ext uri="{FF2B5EF4-FFF2-40B4-BE49-F238E27FC236}">
              <a16:creationId xmlns:a16="http://schemas.microsoft.com/office/drawing/2014/main" id="{54A5520F-E9E3-4158-9137-651FCF4BF9AD}"/>
            </a:ext>
          </a:extLst>
        </xdr:cNvPr>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5" name="直線コネクタ 84">
          <a:extLst>
            <a:ext uri="{FF2B5EF4-FFF2-40B4-BE49-F238E27FC236}">
              <a16:creationId xmlns:a16="http://schemas.microsoft.com/office/drawing/2014/main" id="{9380D4AA-1C31-447A-B28E-E7F3DFE656E5}"/>
            </a:ext>
          </a:extLst>
        </xdr:cNvPr>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86" name="債務償還可能年数最大値テキスト">
          <a:extLst>
            <a:ext uri="{FF2B5EF4-FFF2-40B4-BE49-F238E27FC236}">
              <a16:creationId xmlns:a16="http://schemas.microsoft.com/office/drawing/2014/main" id="{B056C9BE-72F9-452D-ACC7-2F5EA7448B7F}"/>
            </a:ext>
          </a:extLst>
        </xdr:cNvPr>
        <xdr:cNvSpPr txBox="1"/>
      </xdr:nvSpPr>
      <xdr:spPr>
        <a:xfrm>
          <a:off x="14846300" y="43576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87" name="直線コネクタ 86">
          <a:extLst>
            <a:ext uri="{FF2B5EF4-FFF2-40B4-BE49-F238E27FC236}">
              <a16:creationId xmlns:a16="http://schemas.microsoft.com/office/drawing/2014/main" id="{2967A7D8-AEF4-4DAA-B8E8-FFB075F8816C}"/>
            </a:ext>
          </a:extLst>
        </xdr:cNvPr>
        <xdr:cNvCxnSpPr/>
      </xdr:nvCxnSpPr>
      <xdr:spPr>
        <a:xfrm>
          <a:off x="14706600" y="458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12445</xdr:rowOff>
    </xdr:from>
    <xdr:ext cx="340478" cy="259045"/>
    <xdr:sp macro="" textlink="">
      <xdr:nvSpPr>
        <xdr:cNvPr id="88" name="債務償還可能年数平均値テキスト">
          <a:extLst>
            <a:ext uri="{FF2B5EF4-FFF2-40B4-BE49-F238E27FC236}">
              <a16:creationId xmlns:a16="http://schemas.microsoft.com/office/drawing/2014/main" id="{EE4A7967-C353-435F-8E16-5F6471DB8D68}"/>
            </a:ext>
          </a:extLst>
        </xdr:cNvPr>
        <xdr:cNvSpPr txBox="1"/>
      </xdr:nvSpPr>
      <xdr:spPr>
        <a:xfrm>
          <a:off x="14846300" y="532739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89" name="フローチャート: 判断 88">
          <a:extLst>
            <a:ext uri="{FF2B5EF4-FFF2-40B4-BE49-F238E27FC236}">
              <a16:creationId xmlns:a16="http://schemas.microsoft.com/office/drawing/2014/main" id="{61DAAE4D-0F25-42B8-B2D6-F769254F63EB}"/>
            </a:ext>
          </a:extLst>
        </xdr:cNvPr>
        <xdr:cNvSpPr/>
      </xdr:nvSpPr>
      <xdr:spPr>
        <a:xfrm>
          <a:off x="14744700" y="53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E3C6A55-EB80-47B7-A3EC-510F9AB3560A}"/>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7B72F353-1DD9-4457-A181-9FC2BF9BFEED}"/>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387DA8EB-5F52-40F5-B08C-3AE2469644D3}"/>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4D17883C-41D4-4DD9-8C07-F1F886F7161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44443EA5-B0ED-47E2-B931-8B2B0D24483F}"/>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89353</xdr:rowOff>
    </xdr:from>
    <xdr:to>
      <xdr:col>76</xdr:col>
      <xdr:colOff>73025</xdr:colOff>
      <xdr:row>27</xdr:row>
      <xdr:rowOff>19503</xdr:rowOff>
    </xdr:to>
    <xdr:sp macro="" textlink="">
      <xdr:nvSpPr>
        <xdr:cNvPr id="95" name="楕円 94">
          <a:extLst>
            <a:ext uri="{FF2B5EF4-FFF2-40B4-BE49-F238E27FC236}">
              <a16:creationId xmlns:a16="http://schemas.microsoft.com/office/drawing/2014/main" id="{C223D063-0860-4CF1-86B6-E0E5458A8EB5}"/>
            </a:ext>
          </a:extLst>
        </xdr:cNvPr>
        <xdr:cNvSpPr/>
      </xdr:nvSpPr>
      <xdr:spPr>
        <a:xfrm>
          <a:off x="14744700" y="45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26959</xdr:rowOff>
    </xdr:from>
    <xdr:ext cx="340478" cy="259045"/>
    <xdr:sp macro="" textlink="">
      <xdr:nvSpPr>
        <xdr:cNvPr id="96" name="債務償還可能年数該当値テキスト">
          <a:extLst>
            <a:ext uri="{FF2B5EF4-FFF2-40B4-BE49-F238E27FC236}">
              <a16:creationId xmlns:a16="http://schemas.microsoft.com/office/drawing/2014/main" id="{B0638913-3FF5-4A5A-9688-35E67A958996}"/>
            </a:ext>
          </a:extLst>
        </xdr:cNvPr>
        <xdr:cNvSpPr txBox="1"/>
      </xdr:nvSpPr>
      <xdr:spPr>
        <a:xfrm>
          <a:off x="14846300" y="44846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7" name="正方形/長方形 96">
          <a:extLst>
            <a:ext uri="{FF2B5EF4-FFF2-40B4-BE49-F238E27FC236}">
              <a16:creationId xmlns:a16="http://schemas.microsoft.com/office/drawing/2014/main" id="{49BC9D4E-9DFC-4391-A8C7-842AD8074DEA}"/>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8" name="正方形/長方形 97">
          <a:extLst>
            <a:ext uri="{FF2B5EF4-FFF2-40B4-BE49-F238E27FC236}">
              <a16:creationId xmlns:a16="http://schemas.microsoft.com/office/drawing/2014/main" id="{D28959CE-5F37-49B6-B460-8E0613B0CBB6}"/>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9" name="正方形/長方形 98">
          <a:extLst>
            <a:ext uri="{FF2B5EF4-FFF2-40B4-BE49-F238E27FC236}">
              <a16:creationId xmlns:a16="http://schemas.microsoft.com/office/drawing/2014/main" id="{8993A7E0-23B2-4F3D-90E3-9AA547678C4A}"/>
            </a:ext>
          </a:extLst>
        </xdr:cNvPr>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0" name="正方形/長方形 99">
          <a:extLst>
            <a:ext uri="{FF2B5EF4-FFF2-40B4-BE49-F238E27FC236}">
              <a16:creationId xmlns:a16="http://schemas.microsoft.com/office/drawing/2014/main" id="{5E7582B4-50AF-4767-A14B-36524259FF18}"/>
            </a:ext>
          </a:extLst>
        </xdr:cNvPr>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1" name="テキスト ボックス 100">
          <a:extLst>
            <a:ext uri="{FF2B5EF4-FFF2-40B4-BE49-F238E27FC236}">
              <a16:creationId xmlns:a16="http://schemas.microsoft.com/office/drawing/2014/main" id="{5B944035-4111-4804-823B-B8291A2CC0F5}"/>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2" name="テキスト ボックス 101">
          <a:extLst>
            <a:ext uri="{FF2B5EF4-FFF2-40B4-BE49-F238E27FC236}">
              <a16:creationId xmlns:a16="http://schemas.microsoft.com/office/drawing/2014/main" id="{016484D5-81A9-4969-A8C2-412D496DA8F4}"/>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D4F05F6-F330-4EA3-820C-1F57E92ABB5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19500A6-F4DE-4A12-B875-C69D3F07362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5E068FA-FD6F-4265-B918-C7F2768E070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8FCEF20-B829-4FEC-8214-CA4EFD01E9F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60A11F8-2964-4CBE-8B38-50164FFE3CD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9264333-E1EF-4055-A1F5-B738AF32BC1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7814C24-D932-4747-9311-AA8BAE1FCDD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41C5B03-F547-40F4-8C4D-B6BEC92B67A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11C0902-C691-4111-9E4C-564F386DBA3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8E9C39D-31B4-4C4A-A735-C6F0AB191CB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
768
275.63
2,747,454
2,666,076
81,378
1,341,350
3,203,115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AA4DAAE-034E-4139-B992-897E57F2438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540D12B-42F1-422A-A212-595E6359E21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05EFB73-C2AE-49F0-A58E-65D33B2B3E9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6715751-836B-421D-8BD6-B10A8FFA6CB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F33A65C-EEAA-4DDF-B816-30668B905EE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30C1EC8-27BD-4B6B-A5AB-5113A4D9492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BCBF60C4-C12C-44F0-BC7C-461E0F44A32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092CEFFF-2560-404D-A000-E01F2D7F239B}"/>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28CDA33D-64A8-4903-9456-D3334E82FF5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FD2CD977-EED2-45A6-9DE1-CA38E1989C22}"/>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937B1DA0-9A95-42E4-8B95-AD95997A852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4463E6B7-22C4-4B01-9F06-A04E452747D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698A2EDF-9E03-4887-8AFB-0BCB2FAFE88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519B2D6-8593-4386-8F0A-212CBD5901A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33175A8-6260-4F2D-99A9-B73A7BD74DE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CB9F80F-101A-41D2-A353-A17AD58C6BE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A1A543F-07E6-45E9-A1BD-3D0344F82AA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310C531-2A71-4F48-B42F-7F5CEAE7EB8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866A9A5-72B9-4AD4-840B-CBEE150360A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B96F1F6-BD05-4220-A120-DD88DB09511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8DDFA5-36BF-459E-8B39-2C76283AA02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E0FB02-04CF-4996-8CEE-73E6736603A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595462E-B631-4910-A744-1B6F8B1EC26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
768
275.63
2,747,454
2,666,076
81,378
1,341,350
3,203,115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5F40F7-37DC-4C52-A46D-86AFCC23D6C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7F9566E-6E0A-42EB-9BD6-2AAE9FBB83C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CF9CD69-2FFC-467F-BC19-C2F2DFF44EC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BE1F889-0C80-4CF2-B62F-ADE796F4C36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34BF188-973F-4C43-9E4D-5DD0D7A8D5C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65EC58-ED36-4638-9868-B2DE08D79EB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0C4E3A67-942D-4B0D-94FA-95B41F7B4BA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A2E064BD-7180-4BA4-96A8-6DC93896ABAF}"/>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B5A77A94-8627-49D4-A5E5-2C30F5A0FCC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FC4BFFB2-B8B5-4701-BB9F-884D03D986E3}"/>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F83D9273-F86F-43E8-A9B5-447D81C7F6C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95C24390-1B7C-4C86-A019-5072C26AE3A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9E43C299-9DA9-4927-B924-22711103B45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
768
275.63
2,747,454
2,666,076
81,378
1,341,350
3,203,115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と同じ０．１０であり、ほぼ横ばいの状態が続いている。人口の流出が止まらず、中心的な産業がない事もあり、財政基盤が極めて弱く、類似団体を下回っている状態が続いている。平成２２年度策定の</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新・自律プラン</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に基づき、引き続き歳出では補助金等の削減を継続しており、歳出の縮減と行政の効率化に努めていく。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1694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1694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122344</xdr:rowOff>
    </xdr:from>
    <xdr:to>
      <xdr:col>11</xdr:col>
      <xdr:colOff>82550</xdr:colOff>
      <xdr:row>45</xdr:row>
      <xdr:rowOff>52494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37271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前年度と比べて</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ポイント上がっている。これは普通交付税が前年度と比べて約</a:t>
          </a:r>
          <a:r>
            <a:rPr kumimoji="1" lang="ja-JP" altLang="en-US" sz="1300">
              <a:solidFill>
                <a:schemeClr val="dk1"/>
              </a:solidFill>
              <a:effectLst/>
              <a:latin typeface="+mn-lt"/>
              <a:ea typeface="+mn-ea"/>
              <a:cs typeface="+mn-cs"/>
            </a:rPr>
            <a:t>５９</a:t>
          </a:r>
          <a:r>
            <a:rPr kumimoji="1" lang="ja-JP" altLang="ja-JP" sz="1300">
              <a:solidFill>
                <a:schemeClr val="dk1"/>
              </a:solidFill>
              <a:effectLst/>
              <a:latin typeface="+mn-lt"/>
              <a:ea typeface="+mn-ea"/>
              <a:cs typeface="+mn-cs"/>
            </a:rPr>
            <a:t>百万円の減となっており、財政規模の小さい本村にとっては、経常収支比率に如実に反映されている。今後も、国などの行財政の動向を注視し、行財政改革として、財政規模に似合った行政運営を行っていく。</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51181</xdr:rowOff>
    </xdr:from>
    <xdr:to>
      <xdr:col>23</xdr:col>
      <xdr:colOff>133350</xdr:colOff>
      <xdr:row>66</xdr:row>
      <xdr:rowOff>116332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366881"/>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14986</xdr:rowOff>
    </xdr:from>
    <xdr:to>
      <xdr:col>19</xdr:col>
      <xdr:colOff>133350</xdr:colOff>
      <xdr:row>66</xdr:row>
      <xdr:rowOff>51181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33068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14986</xdr:rowOff>
    </xdr:from>
    <xdr:to>
      <xdr:col>15</xdr:col>
      <xdr:colOff>82550</xdr:colOff>
      <xdr:row>66</xdr:row>
      <xdr:rowOff>39116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3306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10287</xdr:rowOff>
    </xdr:from>
    <xdr:to>
      <xdr:col>11</xdr:col>
      <xdr:colOff>31750</xdr:colOff>
      <xdr:row>66</xdr:row>
      <xdr:rowOff>39116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154537"/>
          <a:ext cx="889000" cy="2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131716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65532</xdr:rowOff>
    </xdr:from>
    <xdr:to>
      <xdr:col>23</xdr:col>
      <xdr:colOff>184150</xdr:colOff>
      <xdr:row>66</xdr:row>
      <xdr:rowOff>167132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37609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35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381</xdr:rowOff>
    </xdr:from>
    <xdr:to>
      <xdr:col>19</xdr:col>
      <xdr:colOff>184150</xdr:colOff>
      <xdr:row>66</xdr:row>
      <xdr:rowOff>101981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31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86758</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402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135636</xdr:rowOff>
    </xdr:from>
    <xdr:to>
      <xdr:col>15</xdr:col>
      <xdr:colOff>133350</xdr:colOff>
      <xdr:row>66</xdr:row>
      <xdr:rowOff>65786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50563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159766</xdr:rowOff>
    </xdr:from>
    <xdr:to>
      <xdr:col>11</xdr:col>
      <xdr:colOff>82550</xdr:colOff>
      <xdr:row>66</xdr:row>
      <xdr:rowOff>89916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74693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130937</xdr:rowOff>
    </xdr:from>
    <xdr:to>
      <xdr:col>7</xdr:col>
      <xdr:colOff>31750</xdr:colOff>
      <xdr:row>65</xdr:row>
      <xdr:rowOff>61087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45864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[1,226,607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類似団体平均を大きく上回っているのは、人件費及び物件費が主な要因となっている。これは、村立高等学校の運営を行っているためである。昨年度より数値は微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となっているが、人口増が見込まれない中で、この傾向はこれからも続くものと思われる。今後も、運営の効率化を図り、経費の増にならないように努めていく</a:t>
          </a:r>
          <a:r>
            <a:rPr kumimoji="1" lang="ja-JP" altLang="en-US" sz="1300">
              <a:solidFill>
                <a:schemeClr val="dk1"/>
              </a:solidFill>
              <a:effectLst/>
              <a:latin typeface="+mn-lt"/>
              <a:ea typeface="+mn-ea"/>
              <a:cs typeface="+mn-cs"/>
            </a:rPr>
            <a:t>。</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53767</xdr:rowOff>
    </xdr:from>
    <xdr:to>
      <xdr:col>23</xdr:col>
      <xdr:colOff>133350</xdr:colOff>
      <xdr:row>84</xdr:row>
      <xdr:rowOff>71261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455567"/>
          <a:ext cx="8382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24437</xdr:rowOff>
    </xdr:from>
    <xdr:to>
      <xdr:col>19</xdr:col>
      <xdr:colOff>133350</xdr:colOff>
      <xdr:row>84</xdr:row>
      <xdr:rowOff>53767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426237"/>
          <a:ext cx="889000" cy="2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24437</xdr:rowOff>
    </xdr:from>
    <xdr:to>
      <xdr:col>15</xdr:col>
      <xdr:colOff>82550</xdr:colOff>
      <xdr:row>84</xdr:row>
      <xdr:rowOff>28501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426237"/>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122361</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163066</xdr:rowOff>
    </xdr:from>
    <xdr:to>
      <xdr:col>11</xdr:col>
      <xdr:colOff>31750</xdr:colOff>
      <xdr:row>84</xdr:row>
      <xdr:rowOff>28501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393416"/>
          <a:ext cx="889000" cy="3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75914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65974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20461</xdr:rowOff>
    </xdr:from>
    <xdr:to>
      <xdr:col>23</xdr:col>
      <xdr:colOff>184150</xdr:colOff>
      <xdr:row>84</xdr:row>
      <xdr:rowOff>122061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42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163988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39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2967</xdr:rowOff>
    </xdr:from>
    <xdr:to>
      <xdr:col>19</xdr:col>
      <xdr:colOff>184150</xdr:colOff>
      <xdr:row>84</xdr:row>
      <xdr:rowOff>104567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40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89344</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49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145087</xdr:rowOff>
    </xdr:from>
    <xdr:to>
      <xdr:col>15</xdr:col>
      <xdr:colOff>133350</xdr:colOff>
      <xdr:row>84</xdr:row>
      <xdr:rowOff>75237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37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60014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46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149151</xdr:rowOff>
    </xdr:from>
    <xdr:to>
      <xdr:col>11</xdr:col>
      <xdr:colOff>82550</xdr:colOff>
      <xdr:row>84</xdr:row>
      <xdr:rowOff>79301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3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64078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46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112266</xdr:rowOff>
    </xdr:from>
    <xdr:to>
      <xdr:col>7</xdr:col>
      <xdr:colOff>31750</xdr:colOff>
      <xdr:row>84</xdr:row>
      <xdr:rowOff>42416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34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27193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42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前年度と同じ９９．８％となった。今後においてポイントが上昇しないよう適正化に努めていく。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108586</xdr:rowOff>
    </xdr:from>
    <xdr:to>
      <xdr:col>81</xdr:col>
      <xdr:colOff>44450</xdr:colOff>
      <xdr:row>88</xdr:row>
      <xdr:rowOff>108586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5196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12064</xdr:rowOff>
    </xdr:from>
    <xdr:to>
      <xdr:col>77</xdr:col>
      <xdr:colOff>44450</xdr:colOff>
      <xdr:row>88</xdr:row>
      <xdr:rowOff>108586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290800" y="15099664"/>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12064</xdr:rowOff>
    </xdr:from>
    <xdr:to>
      <xdr:col>72</xdr:col>
      <xdr:colOff>203200</xdr:colOff>
      <xdr:row>88</xdr:row>
      <xdr:rowOff>48261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4401800" y="150996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88</xdr:row>
      <xdr:rowOff>126682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3512800" y="15135861"/>
          <a:ext cx="889000" cy="7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126382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57786</xdr:rowOff>
    </xdr:from>
    <xdr:to>
      <xdr:col>81</xdr:col>
      <xdr:colOff>95250</xdr:colOff>
      <xdr:row>88</xdr:row>
      <xdr:rowOff>159386</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125113</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5041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57786</xdr:rowOff>
    </xdr:from>
    <xdr:to>
      <xdr:col>77</xdr:col>
      <xdr:colOff>95250</xdr:colOff>
      <xdr:row>88</xdr:row>
      <xdr:rowOff>159386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144163</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5231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132714</xdr:rowOff>
    </xdr:from>
    <xdr:to>
      <xdr:col>73</xdr:col>
      <xdr:colOff>44450</xdr:colOff>
      <xdr:row>88</xdr:row>
      <xdr:rowOff>62864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47641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168911</xdr:rowOff>
    </xdr:from>
    <xdr:to>
      <xdr:col>68</xdr:col>
      <xdr:colOff>203200</xdr:colOff>
      <xdr:row>88</xdr:row>
      <xdr:rowOff>99061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75882</xdr:rowOff>
    </xdr:from>
    <xdr:to>
      <xdr:col>64</xdr:col>
      <xdr:colOff>152400</xdr:colOff>
      <xdr:row>89</xdr:row>
      <xdr:rowOff>6032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51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162259</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52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村立高等学校設置（教職員数１</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名）している事から、類似団体平均を大きく上回っているが、行財政改革に基づく定年退職者の不補充により、平成１３年度から２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年度末までに</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人減となっており、今後も定員の適正化に努めていく。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122611</xdr:rowOff>
    </xdr:from>
    <xdr:to>
      <xdr:col>81</xdr:col>
      <xdr:colOff>44450</xdr:colOff>
      <xdr:row>63</xdr:row>
      <xdr:rowOff>145669</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923961"/>
          <a:ext cx="838200" cy="2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2253</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117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122611</xdr:rowOff>
    </xdr:from>
    <xdr:to>
      <xdr:col>77</xdr:col>
      <xdr:colOff>44450</xdr:colOff>
      <xdr:row>63</xdr:row>
      <xdr:rowOff>146876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923961"/>
          <a:ext cx="889000" cy="2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60678</xdr:rowOff>
    </xdr:from>
    <xdr:to>
      <xdr:col>72</xdr:col>
      <xdr:colOff>203200</xdr:colOff>
      <xdr:row>63</xdr:row>
      <xdr:rowOff>146876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862028"/>
          <a:ext cx="889000" cy="8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0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60678</xdr:rowOff>
    </xdr:from>
    <xdr:to>
      <xdr:col>68</xdr:col>
      <xdr:colOff>152400</xdr:colOff>
      <xdr:row>63</xdr:row>
      <xdr:rowOff>63627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862028"/>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00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94869</xdr:rowOff>
    </xdr:from>
    <xdr:to>
      <xdr:col>81</xdr:col>
      <xdr:colOff>95250</xdr:colOff>
      <xdr:row>64</xdr:row>
      <xdr:rowOff>25019</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8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66946</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86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71811</xdr:rowOff>
    </xdr:from>
    <xdr:to>
      <xdr:col>77</xdr:col>
      <xdr:colOff>95250</xdr:colOff>
      <xdr:row>64</xdr:row>
      <xdr:rowOff>1961</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87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158188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959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96076</xdr:rowOff>
    </xdr:from>
    <xdr:to>
      <xdr:col>73</xdr:col>
      <xdr:colOff>44450</xdr:colOff>
      <xdr:row>64</xdr:row>
      <xdr:rowOff>26226</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8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11003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98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9878</xdr:rowOff>
    </xdr:from>
    <xdr:to>
      <xdr:col>68</xdr:col>
      <xdr:colOff>203200</xdr:colOff>
      <xdr:row>63</xdr:row>
      <xdr:rowOff>111478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81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96255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9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12827</xdr:rowOff>
    </xdr:from>
    <xdr:to>
      <xdr:col>64</xdr:col>
      <xdr:colOff>152400</xdr:colOff>
      <xdr:row>63</xdr:row>
      <xdr:rowOff>114427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8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99204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90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より０．７％増加し３．２％</a:t>
          </a:r>
          <a:r>
            <a:rPr kumimoji="1" lang="ja-JP" altLang="ja-JP" sz="1300">
              <a:solidFill>
                <a:schemeClr val="dk1"/>
              </a:solidFill>
              <a:effectLst/>
              <a:latin typeface="+mn-lt"/>
              <a:ea typeface="+mn-ea"/>
              <a:cs typeface="+mn-cs"/>
            </a:rPr>
            <a:t>となっ</a:t>
          </a:r>
          <a:r>
            <a:rPr kumimoji="1" lang="ja-JP" altLang="en-US" sz="1300">
              <a:solidFill>
                <a:schemeClr val="dk1"/>
              </a:solidFill>
              <a:effectLst/>
              <a:latin typeface="+mn-lt"/>
              <a:ea typeface="+mn-ea"/>
              <a:cs typeface="+mn-cs"/>
            </a:rPr>
            <a:t>たが</a:t>
          </a:r>
          <a:r>
            <a:rPr kumimoji="1" lang="ja-JP" altLang="ja-JP" sz="1300">
              <a:solidFill>
                <a:schemeClr val="dk1"/>
              </a:solidFill>
              <a:effectLst/>
              <a:latin typeface="+mn-lt"/>
              <a:ea typeface="+mn-ea"/>
              <a:cs typeface="+mn-cs"/>
            </a:rPr>
            <a:t>、引き続き類似団体及び全国平均を下回っている。</a:t>
          </a:r>
          <a:r>
            <a:rPr kumimoji="1" lang="ja-JP" altLang="en-US" sz="1300">
              <a:solidFill>
                <a:schemeClr val="dk1"/>
              </a:solidFill>
              <a:effectLst/>
              <a:latin typeface="+mn-lt"/>
              <a:ea typeface="+mn-ea"/>
              <a:cs typeface="+mn-cs"/>
            </a:rPr>
            <a:t>しかしながら、今後において平成２７年度以降借入した大型事業の元金償還が始まることから、年々比率が上昇する見込みであり、</a:t>
          </a:r>
          <a:r>
            <a:rPr kumimoji="1" lang="ja-JP" altLang="ja-JP" sz="1300">
              <a:solidFill>
                <a:schemeClr val="dk1"/>
              </a:solidFill>
              <a:effectLst/>
              <a:latin typeface="+mn-lt"/>
              <a:ea typeface="+mn-ea"/>
              <a:cs typeface="+mn-cs"/>
            </a:rPr>
            <a:t>適正な事業計画を立て、類似団体平均以下の水準を保てるよう努めていく。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97367</xdr:rowOff>
    </xdr:from>
    <xdr:to>
      <xdr:col>81</xdr:col>
      <xdr:colOff>44450</xdr:colOff>
      <xdr:row>39</xdr:row>
      <xdr:rowOff>153670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678391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39</xdr:row>
      <xdr:rowOff>97367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39</xdr:row>
      <xdr:rowOff>129540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67839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46567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681609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46567</xdr:rowOff>
    </xdr:from>
    <xdr:to>
      <xdr:col>77</xdr:col>
      <xdr:colOff>95250</xdr:colOff>
      <xdr:row>39</xdr:row>
      <xdr:rowOff>148167</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０年度の２．４％以来プラスに転じた。これは普通交付税の減少に伴い、標準財政規模が縮小したことや財政調整基金の取崩額が増加し、充当可能基金が減少したことが要因である。今後においては、財政規律ガイドラインに基づき基金の取崩を減らし、財政の健全化に努めていく。</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136059</xdr:rowOff>
    </xdr:from>
    <xdr:to>
      <xdr:col>81</xdr:col>
      <xdr:colOff>95250</xdr:colOff>
      <xdr:row>14</xdr:row>
      <xdr:rowOff>66209</xdr:rowOff>
    </xdr:to>
    <xdr:sp macro="" textlink="">
      <xdr:nvSpPr>
        <xdr:cNvPr id="447" name="楕円 446">
          <a:extLst>
            <a:ext uri="{FF2B5EF4-FFF2-40B4-BE49-F238E27FC236}">
              <a16:creationId xmlns:a16="http://schemas.microsoft.com/office/drawing/2014/main" id="{00000000-0008-0000-0300-0000BF010000}"/>
            </a:ext>
          </a:extLst>
        </xdr:cNvPr>
        <xdr:cNvSpPr/>
      </xdr:nvSpPr>
      <xdr:spPr>
        <a:xfrm>
          <a:off x="16967200" y="23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108136</xdr:rowOff>
    </xdr:from>
    <xdr:ext cx="762000" cy="259045"/>
    <xdr:sp macro="" textlink="">
      <xdr:nvSpPr>
        <xdr:cNvPr id="448" name="将来負担の状況該当値テキスト">
          <a:extLst>
            <a:ext uri="{FF2B5EF4-FFF2-40B4-BE49-F238E27FC236}">
              <a16:creationId xmlns:a16="http://schemas.microsoft.com/office/drawing/2014/main" id="{00000000-0008-0000-0300-0000C0010000}"/>
            </a:ext>
          </a:extLst>
        </xdr:cNvPr>
        <xdr:cNvSpPr txBox="1"/>
      </xdr:nvSpPr>
      <xdr:spPr>
        <a:xfrm>
          <a:off x="17106900" y="23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
768
275.63
2,747,454
2,666,076
81,378
1,341,350
3,203,115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人件費に係るものは、類似団体と比較して高い水準にあるが、これは村立高等学校の運営により職員数が類似団体より比較して多いためである。今後も、運営の効率化などを図りながら適正に努めていく。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33274</xdr:rowOff>
    </xdr:from>
    <xdr:to>
      <xdr:col>24</xdr:col>
      <xdr:colOff>25400</xdr:colOff>
      <xdr:row>37</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76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37</xdr:row>
      <xdr:rowOff>33274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174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37</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174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494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126001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前年度より０．</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類似団体平均を上回っている状況が続いている。これは、庁舎管理をはじめ公共施設等維持管理、また、各種機器の保守管理などの委託料が主な要因となっている。今後も現状より上昇しないよう、管理委託契約等を適正に行っ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49276</xdr:rowOff>
    </xdr:from>
    <xdr:to>
      <xdr:col>82</xdr:col>
      <xdr:colOff>107950</xdr:colOff>
      <xdr:row>18</xdr:row>
      <xdr:rowOff>67564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353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49276</xdr:rowOff>
    </xdr:from>
    <xdr:to>
      <xdr:col>78</xdr:col>
      <xdr:colOff>69850</xdr:colOff>
      <xdr:row>18</xdr:row>
      <xdr:rowOff>72136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1353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143002</xdr:rowOff>
    </xdr:from>
    <xdr:to>
      <xdr:col>73</xdr:col>
      <xdr:colOff>180975</xdr:colOff>
      <xdr:row>18</xdr:row>
      <xdr:rowOff>72136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576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28702</xdr:rowOff>
    </xdr:from>
    <xdr:to>
      <xdr:col>69</xdr:col>
      <xdr:colOff>92075</xdr:colOff>
      <xdr:row>17</xdr:row>
      <xdr:rowOff>143002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433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xdr:rowOff>
    </xdr:from>
    <xdr:to>
      <xdr:col>82</xdr:col>
      <xdr:colOff>158750</xdr:colOff>
      <xdr:row>18</xdr:row>
      <xdr:rowOff>118364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160291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169926</xdr:rowOff>
    </xdr:from>
    <xdr:to>
      <xdr:col>78</xdr:col>
      <xdr:colOff>120650</xdr:colOff>
      <xdr:row>18</xdr:row>
      <xdr:rowOff>100076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84853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7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21336</xdr:rowOff>
    </xdr:from>
    <xdr:to>
      <xdr:col>74</xdr:col>
      <xdr:colOff>31750</xdr:colOff>
      <xdr:row>18</xdr:row>
      <xdr:rowOff>122936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107713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92202</xdr:rowOff>
    </xdr:from>
    <xdr:to>
      <xdr:col>69</xdr:col>
      <xdr:colOff>142875</xdr:colOff>
      <xdr:row>18</xdr:row>
      <xdr:rowOff>22352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149352</xdr:rowOff>
    </xdr:from>
    <xdr:to>
      <xdr:col>65</xdr:col>
      <xdr:colOff>53975</xdr:colOff>
      <xdr:row>17</xdr:row>
      <xdr:rowOff>79502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64279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扶助費に係る経常収支比率は、類似団体を下回って</a:t>
          </a:r>
          <a:r>
            <a:rPr kumimoji="1" lang="ja-JP" altLang="en-US" sz="1300">
              <a:solidFill>
                <a:schemeClr val="dk1"/>
              </a:solidFill>
              <a:effectLst/>
              <a:latin typeface="+mn-lt"/>
              <a:ea typeface="+mn-ea"/>
              <a:cs typeface="+mn-cs"/>
            </a:rPr>
            <a:t>いるものの</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より１．３％増加した</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これは、高齢者支援事業拡充により、訪問・居宅介護事業補助金が大幅な増となったことが要因である。</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においても</a:t>
          </a:r>
          <a:r>
            <a:rPr kumimoji="1" lang="ja-JP" altLang="ja-JP" sz="1300">
              <a:solidFill>
                <a:schemeClr val="dk1"/>
              </a:solidFill>
              <a:effectLst/>
              <a:latin typeface="+mn-lt"/>
              <a:ea typeface="+mn-ea"/>
              <a:cs typeface="+mn-cs"/>
            </a:rPr>
            <a:t>増加する可能性も含んでおり、増加を少しでも抑えるよう努めていく。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55</xdr:row>
      <xdr:rowOff>53522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71000"/>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53</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53</xdr:row>
      <xdr:rowOff>167822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189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前年度より０．７ポイント増加したのは、歯科医院助成金の増によるものである。今後も健全な財政運営に努めていく。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57</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789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16510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78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781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46990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751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69867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前年度より</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し、類似平均団体よりも</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ポイント上回っている。</a:t>
          </a:r>
          <a:r>
            <a:rPr kumimoji="1" lang="ja-JP" altLang="en-US" sz="1300">
              <a:solidFill>
                <a:schemeClr val="dk1"/>
              </a:solidFill>
              <a:effectLst/>
              <a:latin typeface="+mn-lt"/>
              <a:ea typeface="+mn-ea"/>
              <a:cs typeface="+mn-cs"/>
            </a:rPr>
            <a:t>前年度ポイントが減少した要因として、</a:t>
          </a:r>
          <a:r>
            <a:rPr kumimoji="1" lang="ja-JP" altLang="ja-JP" sz="1300">
              <a:solidFill>
                <a:schemeClr val="dk1"/>
              </a:solidFill>
              <a:effectLst/>
              <a:latin typeface="+mn-lt"/>
              <a:ea typeface="+mn-ea"/>
              <a:cs typeface="+mn-cs"/>
            </a:rPr>
            <a:t>一部事務組合への負担金（上川北部消防・名寄地区衛生）が主なものであり、とりわけ名寄地区衛生事務組合において一般廃棄物最終処分場の建設</a:t>
          </a:r>
          <a:r>
            <a:rPr kumimoji="1" lang="ja-JP" altLang="en-US" sz="1300">
              <a:solidFill>
                <a:schemeClr val="dk1"/>
              </a:solidFill>
              <a:effectLst/>
              <a:latin typeface="+mn-lt"/>
              <a:ea typeface="+mn-ea"/>
              <a:cs typeface="+mn-cs"/>
            </a:rPr>
            <a:t>事業負担金の減少</a:t>
          </a:r>
          <a:r>
            <a:rPr kumimoji="1" lang="ja-JP" altLang="ja-JP" sz="1300">
              <a:solidFill>
                <a:schemeClr val="dk1"/>
              </a:solidFill>
              <a:effectLst/>
              <a:latin typeface="+mn-lt"/>
              <a:ea typeface="+mn-ea"/>
              <a:cs typeface="+mn-cs"/>
            </a:rPr>
            <a:t>による</a:t>
          </a:r>
          <a:r>
            <a:rPr kumimoji="1" lang="ja-JP" altLang="en-US" sz="1300">
              <a:solidFill>
                <a:schemeClr val="dk1"/>
              </a:solidFill>
              <a:effectLst/>
              <a:latin typeface="+mn-lt"/>
              <a:ea typeface="+mn-ea"/>
              <a:cs typeface="+mn-cs"/>
            </a:rPr>
            <a:t>ものである</a:t>
          </a:r>
          <a:r>
            <a:rPr kumimoji="1" lang="ja-JP" altLang="ja-JP" sz="1300">
              <a:solidFill>
                <a:schemeClr val="dk1"/>
              </a:solidFill>
              <a:effectLst/>
              <a:latin typeface="+mn-lt"/>
              <a:ea typeface="+mn-ea"/>
              <a:cs typeface="+mn-cs"/>
            </a:rPr>
            <a:t>。今後も、事務組合と連携しながら適正な支出に努めていく。また、補助金等においても精査しながら適正な支出に努めていく。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38</xdr:row>
      <xdr:rowOff>67564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5186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67564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5506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38</xdr:row>
      <xdr:rowOff>35560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4957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4546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xdr:rowOff>
    </xdr:from>
    <xdr:to>
      <xdr:col>78</xdr:col>
      <xdr:colOff>120650</xdr:colOff>
      <xdr:row>38</xdr:row>
      <xdr:rowOff>118364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103141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前年度より１．７％増加したものの、類似団体平均を６．１ポイント下回っている。今後においては、平成２７年度以降借入した大型事業の元金償還が始まることから、適正な公債発行に努めていく。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96520</xdr:rowOff>
    </xdr:from>
    <xdr:to>
      <xdr:col>24</xdr:col>
      <xdr:colOff>25400</xdr:colOff>
      <xdr:row>75</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295527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96520</xdr:rowOff>
    </xdr:from>
    <xdr:to>
      <xdr:col>19</xdr:col>
      <xdr:colOff>187325</xdr:colOff>
      <xdr:row>75</xdr:row>
      <xdr:rowOff>104140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2955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104140</xdr:rowOff>
    </xdr:from>
    <xdr:to>
      <xdr:col>15</xdr:col>
      <xdr:colOff>98425</xdr:colOff>
      <xdr:row>75</xdr:row>
      <xdr:rowOff>153670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29628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88900</xdr:rowOff>
    </xdr:from>
    <xdr:to>
      <xdr:col>11</xdr:col>
      <xdr:colOff>9525</xdr:colOff>
      <xdr:row>75</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9476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45720</xdr:rowOff>
    </xdr:from>
    <xdr:to>
      <xdr:col>20</xdr:col>
      <xdr:colOff>38100</xdr:colOff>
      <xdr:row>75</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157497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53340</xdr:rowOff>
    </xdr:from>
    <xdr:to>
      <xdr:col>15</xdr:col>
      <xdr:colOff>149225</xdr:colOff>
      <xdr:row>75</xdr:row>
      <xdr:rowOff>154939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165117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38100</xdr:rowOff>
    </xdr:from>
    <xdr:to>
      <xdr:col>6</xdr:col>
      <xdr:colOff>171450</xdr:colOff>
      <xdr:row>75</xdr:row>
      <xdr:rowOff>139700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149877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公債費以外のポイントが高い主な要因は人件費であるが、これは人件費欄にもあるとおり村立高等学校を運営している事による。今後も、人件費も含め物件費、補助費等の適正な支出を行い、経費の上昇を抑えるよう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110671</xdr:rowOff>
    </xdr:from>
    <xdr:to>
      <xdr:col>82</xdr:col>
      <xdr:colOff>107950</xdr:colOff>
      <xdr:row>80</xdr:row>
      <xdr:rowOff>143329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8266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55155</xdr:rowOff>
    </xdr:from>
    <xdr:to>
      <xdr:col>78</xdr:col>
      <xdr:colOff>69850</xdr:colOff>
      <xdr:row>80</xdr:row>
      <xdr:rowOff>110671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771155"/>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45357</xdr:rowOff>
    </xdr:from>
    <xdr:to>
      <xdr:col>73</xdr:col>
      <xdr:colOff>180975</xdr:colOff>
      <xdr:row>80</xdr:row>
      <xdr:rowOff>55155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7613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80</xdr:row>
      <xdr:rowOff>45357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545820"/>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92529</xdr:rowOff>
    </xdr:from>
    <xdr:to>
      <xdr:col>82</xdr:col>
      <xdr:colOff>158750</xdr:colOff>
      <xdr:row>81</xdr:row>
      <xdr:rowOff>22679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64606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7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59871</xdr:rowOff>
    </xdr:from>
    <xdr:to>
      <xdr:col>78</xdr:col>
      <xdr:colOff>120650</xdr:colOff>
      <xdr:row>80</xdr:row>
      <xdr:rowOff>161471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146248</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86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4355</xdr:rowOff>
    </xdr:from>
    <xdr:to>
      <xdr:col>74</xdr:col>
      <xdr:colOff>31750</xdr:colOff>
      <xdr:row>80</xdr:row>
      <xdr:rowOff>105955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7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90732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80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166007</xdr:rowOff>
    </xdr:from>
    <xdr:to>
      <xdr:col>69</xdr:col>
      <xdr:colOff>142875</xdr:colOff>
      <xdr:row>80</xdr:row>
      <xdr:rowOff>96157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80934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98993</xdr:rowOff>
    </xdr:from>
    <xdr:to>
      <xdr:col>29</xdr:col>
      <xdr:colOff>127000</xdr:colOff>
      <xdr:row>13</xdr:row>
      <xdr:rowOff>130773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375468"/>
          <a:ext cx="647700" cy="31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131361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130773</xdr:rowOff>
    </xdr:from>
    <xdr:to>
      <xdr:col>26</xdr:col>
      <xdr:colOff>50800</xdr:colOff>
      <xdr:row>13</xdr:row>
      <xdr:rowOff>131588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407248"/>
          <a:ext cx="698500" cy="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82251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131588</xdr:rowOff>
    </xdr:from>
    <xdr:to>
      <xdr:col>22</xdr:col>
      <xdr:colOff>114300</xdr:colOff>
      <xdr:row>14</xdr:row>
      <xdr:rowOff>39885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408063"/>
          <a:ext cx="698500" cy="79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39885</xdr:rowOff>
    </xdr:from>
    <xdr:to>
      <xdr:col>18</xdr:col>
      <xdr:colOff>177800</xdr:colOff>
      <xdr:row>14</xdr:row>
      <xdr:rowOff>111716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487810"/>
          <a:ext cx="698500" cy="71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116540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132034</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48193</xdr:rowOff>
    </xdr:from>
    <xdr:to>
      <xdr:col>29</xdr:col>
      <xdr:colOff>177800</xdr:colOff>
      <xdr:row>13</xdr:row>
      <xdr:rowOff>149793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32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64720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16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79973</xdr:rowOff>
    </xdr:from>
    <xdr:to>
      <xdr:col>26</xdr:col>
      <xdr:colOff>101600</xdr:colOff>
      <xdr:row>14</xdr:row>
      <xdr:rowOff>10123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356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20300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125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80788</xdr:rowOff>
    </xdr:from>
    <xdr:to>
      <xdr:col>22</xdr:col>
      <xdr:colOff>165100</xdr:colOff>
      <xdr:row>14</xdr:row>
      <xdr:rowOff>10938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357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21115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12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160535</xdr:rowOff>
    </xdr:from>
    <xdr:to>
      <xdr:col>19</xdr:col>
      <xdr:colOff>38100</xdr:colOff>
      <xdr:row>14</xdr:row>
      <xdr:rowOff>90685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437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100862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20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60916</xdr:rowOff>
    </xdr:from>
    <xdr:to>
      <xdr:col>15</xdr:col>
      <xdr:colOff>101600</xdr:colOff>
      <xdr:row>14</xdr:row>
      <xdr:rowOff>162516</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508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1243</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27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1636</xdr:rowOff>
    </xdr:from>
    <xdr:to>
      <xdr:col>29</xdr:col>
      <xdr:colOff>127000</xdr:colOff>
      <xdr:row>35</xdr:row>
      <xdr:rowOff>245666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11986"/>
          <a:ext cx="647700" cy="244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136441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4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245666</xdr:rowOff>
    </xdr:from>
    <xdr:to>
      <xdr:col>26</xdr:col>
      <xdr:colOff>50800</xdr:colOff>
      <xdr:row>35</xdr:row>
      <xdr:rowOff>275758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56016"/>
          <a:ext cx="698500" cy="30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281526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9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252319</xdr:rowOff>
    </xdr:from>
    <xdr:to>
      <xdr:col>22</xdr:col>
      <xdr:colOff>114300</xdr:colOff>
      <xdr:row>35</xdr:row>
      <xdr:rowOff>275758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62669"/>
          <a:ext cx="698500" cy="23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341205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239220</xdr:rowOff>
    </xdr:from>
    <xdr:to>
      <xdr:col>18</xdr:col>
      <xdr:colOff>177800</xdr:colOff>
      <xdr:row>35</xdr:row>
      <xdr:rowOff>252319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49570"/>
          <a:ext cx="698500" cy="13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293736</xdr:rowOff>
    </xdr:from>
    <xdr:to>
      <xdr:col>29</xdr:col>
      <xdr:colOff>177800</xdr:colOff>
      <xdr:row>35</xdr:row>
      <xdr:rowOff>52436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61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138813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0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194866</xdr:rowOff>
    </xdr:from>
    <xdr:to>
      <xdr:col>26</xdr:col>
      <xdr:colOff>101600</xdr:colOff>
      <xdr:row>35</xdr:row>
      <xdr:rowOff>296466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05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306643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74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224958</xdr:rowOff>
    </xdr:from>
    <xdr:to>
      <xdr:col>22</xdr:col>
      <xdr:colOff>165100</xdr:colOff>
      <xdr:row>35</xdr:row>
      <xdr:rowOff>326558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35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336735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0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201519</xdr:rowOff>
    </xdr:from>
    <xdr:to>
      <xdr:col>19</xdr:col>
      <xdr:colOff>38100</xdr:colOff>
      <xdr:row>35</xdr:row>
      <xdr:rowOff>303119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11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313296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8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188420</xdr:rowOff>
    </xdr:from>
    <xdr:to>
      <xdr:col>15</xdr:col>
      <xdr:colOff>101600</xdr:colOff>
      <xdr:row>35</xdr:row>
      <xdr:rowOff>290020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98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274797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88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
768
275.63
2,747,454
2,666,076
81,378
1,341,350
3,203,115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82719</xdr:rowOff>
    </xdr:from>
    <xdr:to>
      <xdr:col>24</xdr:col>
      <xdr:colOff>63500</xdr:colOff>
      <xdr:row>34</xdr:row>
      <xdr:rowOff>85918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5912019"/>
          <a:ext cx="8382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82719</xdr:rowOff>
    </xdr:from>
    <xdr:to>
      <xdr:col>19</xdr:col>
      <xdr:colOff>177800</xdr:colOff>
      <xdr:row>34</xdr:row>
      <xdr:rowOff>95145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912019"/>
          <a:ext cx="889000" cy="1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85712</xdr:rowOff>
    </xdr:from>
    <xdr:to>
      <xdr:col>15</xdr:col>
      <xdr:colOff>50800</xdr:colOff>
      <xdr:row>34</xdr:row>
      <xdr:rowOff>95145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5915012"/>
          <a:ext cx="889000" cy="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68039</xdr:rowOff>
    </xdr:from>
    <xdr:to>
      <xdr:col>10</xdr:col>
      <xdr:colOff>114300</xdr:colOff>
      <xdr:row>34</xdr:row>
      <xdr:rowOff>85712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5897339"/>
          <a:ext cx="889000" cy="1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35118</xdr:rowOff>
    </xdr:from>
    <xdr:to>
      <xdr:col>24</xdr:col>
      <xdr:colOff>114300</xdr:colOff>
      <xdr:row>34</xdr:row>
      <xdr:rowOff>136718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6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57995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31919</xdr:rowOff>
    </xdr:from>
    <xdr:to>
      <xdr:col>20</xdr:col>
      <xdr:colOff>38100</xdr:colOff>
      <xdr:row>34</xdr:row>
      <xdr:rowOff>133519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8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150046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3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44345</xdr:rowOff>
    </xdr:from>
    <xdr:to>
      <xdr:col>15</xdr:col>
      <xdr:colOff>101600</xdr:colOff>
      <xdr:row>34</xdr:row>
      <xdr:rowOff>145945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87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162472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64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34912</xdr:rowOff>
    </xdr:from>
    <xdr:to>
      <xdr:col>10</xdr:col>
      <xdr:colOff>165100</xdr:colOff>
      <xdr:row>34</xdr:row>
      <xdr:rowOff>136512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8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153039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63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17239</xdr:rowOff>
    </xdr:from>
    <xdr:to>
      <xdr:col>6</xdr:col>
      <xdr:colOff>38100</xdr:colOff>
      <xdr:row>34</xdr:row>
      <xdr:rowOff>118839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8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135366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62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50549</xdr:rowOff>
    </xdr:from>
    <xdr:to>
      <xdr:col>24</xdr:col>
      <xdr:colOff>63500</xdr:colOff>
      <xdr:row>57</xdr:row>
      <xdr:rowOff>53898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823199"/>
          <a:ext cx="838200" cy="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50549</xdr:rowOff>
    </xdr:from>
    <xdr:to>
      <xdr:col>19</xdr:col>
      <xdr:colOff>177800</xdr:colOff>
      <xdr:row>57</xdr:row>
      <xdr:rowOff>85672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823199"/>
          <a:ext cx="889000" cy="3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76742</xdr:rowOff>
    </xdr:from>
    <xdr:to>
      <xdr:col>15</xdr:col>
      <xdr:colOff>50800</xdr:colOff>
      <xdr:row>57</xdr:row>
      <xdr:rowOff>85672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849392"/>
          <a:ext cx="889000" cy="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47487</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9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76742</xdr:rowOff>
    </xdr:from>
    <xdr:to>
      <xdr:col>10</xdr:col>
      <xdr:colOff>114300</xdr:colOff>
      <xdr:row>57</xdr:row>
      <xdr:rowOff>96448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49392"/>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91184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1003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96304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100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3098</xdr:rowOff>
    </xdr:from>
    <xdr:to>
      <xdr:col>24</xdr:col>
      <xdr:colOff>114300</xdr:colOff>
      <xdr:row>57</xdr:row>
      <xdr:rowOff>104698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25975</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2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171199</xdr:rowOff>
    </xdr:from>
    <xdr:to>
      <xdr:col>20</xdr:col>
      <xdr:colOff>38100</xdr:colOff>
      <xdr:row>57</xdr:row>
      <xdr:rowOff>101349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7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117876</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54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34872</xdr:rowOff>
    </xdr:from>
    <xdr:to>
      <xdr:col>15</xdr:col>
      <xdr:colOff>101600</xdr:colOff>
      <xdr:row>57</xdr:row>
      <xdr:rowOff>136472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8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152999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58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25942</xdr:rowOff>
    </xdr:from>
    <xdr:to>
      <xdr:col>10</xdr:col>
      <xdr:colOff>165100</xdr:colOff>
      <xdr:row>57</xdr:row>
      <xdr:rowOff>127542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9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144069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57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45648</xdr:rowOff>
    </xdr:from>
    <xdr:to>
      <xdr:col>6</xdr:col>
      <xdr:colOff>38100</xdr:colOff>
      <xdr:row>57</xdr:row>
      <xdr:rowOff>147248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1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163775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59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155519</xdr:rowOff>
    </xdr:from>
    <xdr:to>
      <xdr:col>24</xdr:col>
      <xdr:colOff>63500</xdr:colOff>
      <xdr:row>77</xdr:row>
      <xdr:rowOff>109438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85719"/>
          <a:ext cx="838200" cy="12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132030</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333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64688</xdr:rowOff>
    </xdr:from>
    <xdr:to>
      <xdr:col>19</xdr:col>
      <xdr:colOff>177800</xdr:colOff>
      <xdr:row>77</xdr:row>
      <xdr:rowOff>109438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66338"/>
          <a:ext cx="889000" cy="4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80142</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64688</xdr:rowOff>
    </xdr:from>
    <xdr:to>
      <xdr:col>15</xdr:col>
      <xdr:colOff>50800</xdr:colOff>
      <xdr:row>77</xdr:row>
      <xdr:rowOff>101076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66338"/>
          <a:ext cx="889000" cy="3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98375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101076</xdr:rowOff>
    </xdr:from>
    <xdr:to>
      <xdr:col>10</xdr:col>
      <xdr:colOff>114300</xdr:colOff>
      <xdr:row>77</xdr:row>
      <xdr:rowOff>104871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02726"/>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94877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102782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104719</xdr:rowOff>
    </xdr:from>
    <xdr:to>
      <xdr:col>24</xdr:col>
      <xdr:colOff>114300</xdr:colOff>
      <xdr:row>77</xdr:row>
      <xdr:rowOff>34869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127596</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9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58638</xdr:rowOff>
    </xdr:from>
    <xdr:to>
      <xdr:col>20</xdr:col>
      <xdr:colOff>38100</xdr:colOff>
      <xdr:row>77</xdr:row>
      <xdr:rowOff>160238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5315</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03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13888</xdr:rowOff>
    </xdr:from>
    <xdr:to>
      <xdr:col>15</xdr:col>
      <xdr:colOff>101600</xdr:colOff>
      <xdr:row>77</xdr:row>
      <xdr:rowOff>115488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1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132015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99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50276</xdr:rowOff>
    </xdr:from>
    <xdr:to>
      <xdr:col>10</xdr:col>
      <xdr:colOff>165100</xdr:colOff>
      <xdr:row>77</xdr:row>
      <xdr:rowOff>151876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5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168403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02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54071</xdr:rowOff>
    </xdr:from>
    <xdr:to>
      <xdr:col>6</xdr:col>
      <xdr:colOff>38100</xdr:colOff>
      <xdr:row>77</xdr:row>
      <xdr:rowOff>155671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748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03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109885</xdr:rowOff>
    </xdr:from>
    <xdr:to>
      <xdr:col>24</xdr:col>
      <xdr:colOff>63500</xdr:colOff>
      <xdr:row>95</xdr:row>
      <xdr:rowOff>60485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054735"/>
          <a:ext cx="838200" cy="29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126937</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60485</xdr:rowOff>
    </xdr:from>
    <xdr:to>
      <xdr:col>19</xdr:col>
      <xdr:colOff>177800</xdr:colOff>
      <xdr:row>95</xdr:row>
      <xdr:rowOff>65830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48235"/>
          <a:ext cx="889000" cy="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65830</xdr:rowOff>
    </xdr:from>
    <xdr:to>
      <xdr:col>15</xdr:col>
      <xdr:colOff>50800</xdr:colOff>
      <xdr:row>95</xdr:row>
      <xdr:rowOff>93642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353580"/>
          <a:ext cx="8890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150113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93642</xdr:rowOff>
    </xdr:from>
    <xdr:to>
      <xdr:col>10</xdr:col>
      <xdr:colOff>114300</xdr:colOff>
      <xdr:row>95</xdr:row>
      <xdr:rowOff>132319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81392"/>
          <a:ext cx="889000" cy="3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148404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33146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59085</xdr:rowOff>
    </xdr:from>
    <xdr:to>
      <xdr:col>24</xdr:col>
      <xdr:colOff>114300</xdr:colOff>
      <xdr:row>93</xdr:row>
      <xdr:rowOff>160685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81962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85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9685</xdr:rowOff>
    </xdr:from>
    <xdr:to>
      <xdr:col>20</xdr:col>
      <xdr:colOff>38100</xdr:colOff>
      <xdr:row>95</xdr:row>
      <xdr:rowOff>111285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9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102412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9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15030</xdr:rowOff>
    </xdr:from>
    <xdr:to>
      <xdr:col>15</xdr:col>
      <xdr:colOff>101600</xdr:colOff>
      <xdr:row>95</xdr:row>
      <xdr:rowOff>116630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133157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7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42842</xdr:rowOff>
    </xdr:from>
    <xdr:to>
      <xdr:col>10</xdr:col>
      <xdr:colOff>165100</xdr:colOff>
      <xdr:row>95</xdr:row>
      <xdr:rowOff>144442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3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160969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0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81519</xdr:rowOff>
    </xdr:from>
    <xdr:to>
      <xdr:col>6</xdr:col>
      <xdr:colOff>38100</xdr:colOff>
      <xdr:row>96</xdr:row>
      <xdr:rowOff>11669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6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28196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4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25398</xdr:rowOff>
    </xdr:from>
    <xdr:to>
      <xdr:col>55</xdr:col>
      <xdr:colOff>0</xdr:colOff>
      <xdr:row>34</xdr:row>
      <xdr:rowOff>66342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854698"/>
          <a:ext cx="838200" cy="4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25398</xdr:rowOff>
    </xdr:from>
    <xdr:to>
      <xdr:col>50</xdr:col>
      <xdr:colOff>114300</xdr:colOff>
      <xdr:row>35</xdr:row>
      <xdr:rowOff>51803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854698"/>
          <a:ext cx="889000" cy="19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46506</xdr:rowOff>
    </xdr:from>
    <xdr:to>
      <xdr:col>45</xdr:col>
      <xdr:colOff>177800</xdr:colOff>
      <xdr:row>35</xdr:row>
      <xdr:rowOff>51803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047256"/>
          <a:ext cx="889000" cy="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102726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46506</xdr:rowOff>
    </xdr:from>
    <xdr:to>
      <xdr:col>41</xdr:col>
      <xdr:colOff>50800</xdr:colOff>
      <xdr:row>35</xdr:row>
      <xdr:rowOff>67763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047256"/>
          <a:ext cx="889000" cy="2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136168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154216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15542</xdr:rowOff>
    </xdr:from>
    <xdr:to>
      <xdr:col>55</xdr:col>
      <xdr:colOff>50800</xdr:colOff>
      <xdr:row>34</xdr:row>
      <xdr:rowOff>117142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4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38419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69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146048</xdr:rowOff>
    </xdr:from>
    <xdr:to>
      <xdr:col>50</xdr:col>
      <xdr:colOff>165100</xdr:colOff>
      <xdr:row>34</xdr:row>
      <xdr:rowOff>76198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92725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57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1003</xdr:rowOff>
    </xdr:from>
    <xdr:to>
      <xdr:col>46</xdr:col>
      <xdr:colOff>38100</xdr:colOff>
      <xdr:row>35</xdr:row>
      <xdr:rowOff>102603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119130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7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167156</xdr:rowOff>
    </xdr:from>
    <xdr:to>
      <xdr:col>41</xdr:col>
      <xdr:colOff>101600</xdr:colOff>
      <xdr:row>35</xdr:row>
      <xdr:rowOff>97306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113833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7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16963</xdr:rowOff>
    </xdr:from>
    <xdr:to>
      <xdr:col>36</xdr:col>
      <xdr:colOff>165100</xdr:colOff>
      <xdr:row>35</xdr:row>
      <xdr:rowOff>118563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1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135090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79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90859</xdr:rowOff>
    </xdr:from>
    <xdr:to>
      <xdr:col>55</xdr:col>
      <xdr:colOff>0</xdr:colOff>
      <xdr:row>57</xdr:row>
      <xdr:rowOff>20107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692059"/>
          <a:ext cx="838200" cy="1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66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20107</xdr:rowOff>
    </xdr:from>
    <xdr:to>
      <xdr:col>50</xdr:col>
      <xdr:colOff>114300</xdr:colOff>
      <xdr:row>57</xdr:row>
      <xdr:rowOff>116060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792757"/>
          <a:ext cx="889000" cy="9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139602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116060</xdr:rowOff>
    </xdr:from>
    <xdr:to>
      <xdr:col>45</xdr:col>
      <xdr:colOff>177800</xdr:colOff>
      <xdr:row>58</xdr:row>
      <xdr:rowOff>47951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888710"/>
          <a:ext cx="889000" cy="10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148132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122813</xdr:rowOff>
    </xdr:from>
    <xdr:to>
      <xdr:col>41</xdr:col>
      <xdr:colOff>50800</xdr:colOff>
      <xdr:row>58</xdr:row>
      <xdr:rowOff>47951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724013"/>
          <a:ext cx="889000" cy="26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40059</xdr:rowOff>
    </xdr:from>
    <xdr:to>
      <xdr:col>55</xdr:col>
      <xdr:colOff>50800</xdr:colOff>
      <xdr:row>56</xdr:row>
      <xdr:rowOff>141659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4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62936</xdr:rowOff>
    </xdr:from>
    <xdr:ext cx="690189"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492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140757</xdr:rowOff>
    </xdr:from>
    <xdr:to>
      <xdr:col>50</xdr:col>
      <xdr:colOff>165100</xdr:colOff>
      <xdr:row>57</xdr:row>
      <xdr:rowOff>70907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4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87434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517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65260</xdr:rowOff>
    </xdr:from>
    <xdr:to>
      <xdr:col>46</xdr:col>
      <xdr:colOff>38100</xdr:colOff>
      <xdr:row>57</xdr:row>
      <xdr:rowOff>166860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11937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1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168601</xdr:rowOff>
    </xdr:from>
    <xdr:to>
      <xdr:col>41</xdr:col>
      <xdr:colOff>101600</xdr:colOff>
      <xdr:row>58</xdr:row>
      <xdr:rowOff>98751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115278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1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72013</xdr:rowOff>
    </xdr:from>
    <xdr:to>
      <xdr:col>36</xdr:col>
      <xdr:colOff>165100</xdr:colOff>
      <xdr:row>57</xdr:row>
      <xdr:rowOff>2163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67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55</xdr:row>
      <xdr:rowOff>18690</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27205" y="94484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89922</xdr:rowOff>
    </xdr:from>
    <xdr:to>
      <xdr:col>55</xdr:col>
      <xdr:colOff>0</xdr:colOff>
      <xdr:row>77</xdr:row>
      <xdr:rowOff>38340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2777222"/>
          <a:ext cx="838200" cy="46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63893</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3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38340</xdr:rowOff>
    </xdr:from>
    <xdr:to>
      <xdr:col>50</xdr:col>
      <xdr:colOff>114300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239990"/>
          <a:ext cx="889000" cy="40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10496</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98879</xdr:rowOff>
    </xdr:from>
    <xdr:to>
      <xdr:col>45</xdr:col>
      <xdr:colOff>177800</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27362</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61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39122</xdr:rowOff>
    </xdr:from>
    <xdr:to>
      <xdr:col>55</xdr:col>
      <xdr:colOff>50800</xdr:colOff>
      <xdr:row>74</xdr:row>
      <xdr:rowOff>140722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27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61999</xdr:rowOff>
    </xdr:from>
    <xdr:ext cx="599010"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57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158990</xdr:rowOff>
    </xdr:from>
    <xdr:to>
      <xdr:col>50</xdr:col>
      <xdr:colOff>165100</xdr:colOff>
      <xdr:row>77</xdr:row>
      <xdr:rowOff>89140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1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105667</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39795" y="12964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29245</xdr:rowOff>
    </xdr:from>
    <xdr:to>
      <xdr:col>55</xdr:col>
      <xdr:colOff>0</xdr:colOff>
      <xdr:row>96</xdr:row>
      <xdr:rowOff>121146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488445"/>
          <a:ext cx="838200" cy="9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29077</xdr:rowOff>
    </xdr:from>
    <xdr:ext cx="599010"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659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142089</xdr:rowOff>
    </xdr:from>
    <xdr:to>
      <xdr:col>50</xdr:col>
      <xdr:colOff>114300</xdr:colOff>
      <xdr:row>96</xdr:row>
      <xdr:rowOff>29245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429839"/>
          <a:ext cx="889000" cy="5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148558</xdr:rowOff>
    </xdr:from>
    <xdr:ext cx="59901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39795" y="167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142089</xdr:rowOff>
    </xdr:from>
    <xdr:to>
      <xdr:col>45</xdr:col>
      <xdr:colOff>177800</xdr:colOff>
      <xdr:row>96</xdr:row>
      <xdr:rowOff>116377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429839"/>
          <a:ext cx="889000" cy="14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164027</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50795" y="1679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163157</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70346</xdr:rowOff>
    </xdr:from>
    <xdr:to>
      <xdr:col>55</xdr:col>
      <xdr:colOff>50800</xdr:colOff>
      <xdr:row>97</xdr:row>
      <xdr:rowOff>496</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10426700" y="165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93223</xdr:rowOff>
    </xdr:from>
    <xdr:ext cx="599010" cy="259045"/>
    <xdr:sp macro="" textlink="">
      <xdr:nvSpPr>
        <xdr:cNvPr id="467" name="普通建設事業費 （ うち更新整備　）該当値テキスト">
          <a:extLst>
            <a:ext uri="{FF2B5EF4-FFF2-40B4-BE49-F238E27FC236}">
              <a16:creationId xmlns:a16="http://schemas.microsoft.com/office/drawing/2014/main" id="{00000000-0008-0000-0600-0000D3010000}"/>
            </a:ext>
          </a:extLst>
        </xdr:cNvPr>
        <xdr:cNvSpPr txBox="1"/>
      </xdr:nvSpPr>
      <xdr:spPr>
        <a:xfrm>
          <a:off x="10528300" y="163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149895</xdr:rowOff>
    </xdr:from>
    <xdr:to>
      <xdr:col>50</xdr:col>
      <xdr:colOff>165100</xdr:colOff>
      <xdr:row>96</xdr:row>
      <xdr:rowOff>80045</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9588500" y="1643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96572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39795" y="1621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91289</xdr:rowOff>
    </xdr:from>
    <xdr:to>
      <xdr:col>46</xdr:col>
      <xdr:colOff>38100</xdr:colOff>
      <xdr:row>96</xdr:row>
      <xdr:rowOff>21439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8699500" y="1637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37966</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50795" y="1615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65577</xdr:rowOff>
    </xdr:from>
    <xdr:to>
      <xdr:col>41</xdr:col>
      <xdr:colOff>101600</xdr:colOff>
      <xdr:row>96</xdr:row>
      <xdr:rowOff>167177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7810500" y="1652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12254</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61795" y="1630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91815</xdr:rowOff>
    </xdr:from>
    <xdr:to>
      <xdr:col>76</xdr:col>
      <xdr:colOff>114300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78365"/>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91815</xdr:rowOff>
    </xdr:from>
    <xdr:to>
      <xdr:col>71</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778365"/>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41015</xdr:rowOff>
    </xdr:from>
    <xdr:to>
      <xdr:col>72</xdr:col>
      <xdr:colOff>38100</xdr:colOff>
      <xdr:row>39</xdr:row>
      <xdr:rowOff>142615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133742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82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82693</xdr:rowOff>
    </xdr:from>
    <xdr:to>
      <xdr:col>85</xdr:col>
      <xdr:colOff>127000</xdr:colOff>
      <xdr:row>76</xdr:row>
      <xdr:rowOff>136877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481300" y="13112893"/>
          <a:ext cx="838200" cy="5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10876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212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130868</xdr:rowOff>
    </xdr:from>
    <xdr:to>
      <xdr:col>81</xdr:col>
      <xdr:colOff>50800</xdr:colOff>
      <xdr:row>76</xdr:row>
      <xdr:rowOff>136877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4592300" y="13161068"/>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111973</xdr:rowOff>
    </xdr:from>
    <xdr:to>
      <xdr:col>76</xdr:col>
      <xdr:colOff>114300</xdr:colOff>
      <xdr:row>76</xdr:row>
      <xdr:rowOff>130868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3703300" y="13142173"/>
          <a:ext cx="889000" cy="1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111973</xdr:rowOff>
    </xdr:from>
    <xdr:to>
      <xdr:col>71</xdr:col>
      <xdr:colOff>177800</xdr:colOff>
      <xdr:row>76</xdr:row>
      <xdr:rowOff>122899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2814300" y="13142173"/>
          <a:ext cx="889000" cy="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31893</xdr:rowOff>
    </xdr:from>
    <xdr:to>
      <xdr:col>85</xdr:col>
      <xdr:colOff>177800</xdr:colOff>
      <xdr:row>76</xdr:row>
      <xdr:rowOff>133493</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6268700" y="1306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54770</xdr:rowOff>
    </xdr:from>
    <xdr:ext cx="599010"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2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86077</xdr:rowOff>
    </xdr:from>
    <xdr:to>
      <xdr:col>81</xdr:col>
      <xdr:colOff>101600</xdr:colOff>
      <xdr:row>77</xdr:row>
      <xdr:rowOff>16227</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5430500" y="1311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32754</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289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80068</xdr:rowOff>
    </xdr:from>
    <xdr:to>
      <xdr:col>76</xdr:col>
      <xdr:colOff>165100</xdr:colOff>
      <xdr:row>77</xdr:row>
      <xdr:rowOff>10218</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4541500" y="1311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26746</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288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61173</xdr:rowOff>
    </xdr:from>
    <xdr:to>
      <xdr:col>72</xdr:col>
      <xdr:colOff>38100</xdr:colOff>
      <xdr:row>76</xdr:row>
      <xdr:rowOff>162773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3652500" y="1309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7850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286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72099</xdr:rowOff>
    </xdr:from>
    <xdr:to>
      <xdr:col>67</xdr:col>
      <xdr:colOff>101600</xdr:colOff>
      <xdr:row>77</xdr:row>
      <xdr:rowOff>2249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2763500" y="1310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18776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287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3183</xdr:rowOff>
    </xdr:from>
    <xdr:to>
      <xdr:col>85</xdr:col>
      <xdr:colOff>127000</xdr:colOff>
      <xdr:row>99</xdr:row>
      <xdr:rowOff>42966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5481300" y="16976733"/>
          <a:ext cx="838200" cy="3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1081</xdr:rowOff>
    </xdr:from>
    <xdr:to>
      <xdr:col>81</xdr:col>
      <xdr:colOff>50800</xdr:colOff>
      <xdr:row>99</xdr:row>
      <xdr:rowOff>3183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4592300" y="16974631"/>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136697</xdr:rowOff>
    </xdr:from>
    <xdr:to>
      <xdr:col>76</xdr:col>
      <xdr:colOff>114300</xdr:colOff>
      <xdr:row>99</xdr:row>
      <xdr:rowOff>1081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3703300" y="16938797"/>
          <a:ext cx="889000" cy="3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136697</xdr:rowOff>
    </xdr:from>
    <xdr:to>
      <xdr:col>71</xdr:col>
      <xdr:colOff>177800</xdr:colOff>
      <xdr:row>98</xdr:row>
      <xdr:rowOff>166012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2814300" y="16938797"/>
          <a:ext cx="889000" cy="2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41880</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36171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6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163616</xdr:rowOff>
    </xdr:from>
    <xdr:to>
      <xdr:col>85</xdr:col>
      <xdr:colOff>177800</xdr:colOff>
      <xdr:row>99</xdr:row>
      <xdr:rowOff>93766</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6268700" y="1696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89002</xdr:rowOff>
    </xdr:from>
    <xdr:ext cx="469744"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89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123833</xdr:rowOff>
    </xdr:from>
    <xdr:to>
      <xdr:col>81</xdr:col>
      <xdr:colOff>101600</xdr:colOff>
      <xdr:row>99</xdr:row>
      <xdr:rowOff>53983</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5430500" y="169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45110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1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121731</xdr:rowOff>
    </xdr:from>
    <xdr:to>
      <xdr:col>76</xdr:col>
      <xdr:colOff>165100</xdr:colOff>
      <xdr:row>99</xdr:row>
      <xdr:rowOff>51881</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4541500" y="1692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43008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701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85897</xdr:rowOff>
    </xdr:from>
    <xdr:to>
      <xdr:col>72</xdr:col>
      <xdr:colOff>38100</xdr:colOff>
      <xdr:row>99</xdr:row>
      <xdr:rowOff>16047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652500" y="1688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32574</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03795" y="1666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115212</xdr:rowOff>
    </xdr:from>
    <xdr:to>
      <xdr:col>67</xdr:col>
      <xdr:colOff>101600</xdr:colOff>
      <xdr:row>99</xdr:row>
      <xdr:rowOff>45362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763500" y="1691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36489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701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149987</xdr:rowOff>
    </xdr:from>
    <xdr:to>
      <xdr:col>116</xdr:col>
      <xdr:colOff>63500</xdr:colOff>
      <xdr:row>55</xdr:row>
      <xdr:rowOff>162148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9579737"/>
          <a:ext cx="8382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84838</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158354</xdr:rowOff>
    </xdr:from>
    <xdr:to>
      <xdr:col>111</xdr:col>
      <xdr:colOff>177800</xdr:colOff>
      <xdr:row>55</xdr:row>
      <xdr:rowOff>162148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0434300" y="9588104"/>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158354</xdr:rowOff>
    </xdr:from>
    <xdr:to>
      <xdr:col>107</xdr:col>
      <xdr:colOff>50800</xdr:colOff>
      <xdr:row>55</xdr:row>
      <xdr:rowOff>168275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9588104"/>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100840</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8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149621</xdr:rowOff>
    </xdr:from>
    <xdr:to>
      <xdr:col>102</xdr:col>
      <xdr:colOff>114300</xdr:colOff>
      <xdr:row>55</xdr:row>
      <xdr:rowOff>168275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656300" y="8722121"/>
          <a:ext cx="889000" cy="87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63304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278111" y="96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145371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7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99187</xdr:rowOff>
    </xdr:from>
    <xdr:to>
      <xdr:col>116</xdr:col>
      <xdr:colOff>114300</xdr:colOff>
      <xdr:row>56</xdr:row>
      <xdr:rowOff>29337</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9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122064</xdr:rowOff>
    </xdr:from>
    <xdr:ext cx="534377"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38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111348</xdr:rowOff>
    </xdr:from>
    <xdr:to>
      <xdr:col>112</xdr:col>
      <xdr:colOff>38100</xdr:colOff>
      <xdr:row>56</xdr:row>
      <xdr:rowOff>41498</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954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32625</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56111" y="96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107554</xdr:rowOff>
    </xdr:from>
    <xdr:to>
      <xdr:col>107</xdr:col>
      <xdr:colOff>101600</xdr:colOff>
      <xdr:row>56</xdr:row>
      <xdr:rowOff>37704</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95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54231</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67111" y="931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117475</xdr:rowOff>
    </xdr:from>
    <xdr:to>
      <xdr:col>102</xdr:col>
      <xdr:colOff>165100</xdr:colOff>
      <xdr:row>56</xdr:row>
      <xdr:rowOff>47625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95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64152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278111" y="932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98821</xdr:rowOff>
    </xdr:from>
    <xdr:to>
      <xdr:col>98</xdr:col>
      <xdr:colOff>38100</xdr:colOff>
      <xdr:row>51</xdr:row>
      <xdr:rowOff>28971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867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45498</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844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120715</xdr:rowOff>
    </xdr:from>
    <xdr:to>
      <xdr:col>116</xdr:col>
      <xdr:colOff>63500</xdr:colOff>
      <xdr:row>76</xdr:row>
      <xdr:rowOff>155528</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1323300" y="13150915"/>
          <a:ext cx="838200" cy="3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155437</xdr:rowOff>
    </xdr:from>
    <xdr:to>
      <xdr:col>111</xdr:col>
      <xdr:colOff>177800</xdr:colOff>
      <xdr:row>76</xdr:row>
      <xdr:rowOff>155528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0434300" y="1318563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155437</xdr:rowOff>
    </xdr:from>
    <xdr:to>
      <xdr:col>107</xdr:col>
      <xdr:colOff>50800</xdr:colOff>
      <xdr:row>76</xdr:row>
      <xdr:rowOff>160432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9545300" y="13185637"/>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160432</xdr:rowOff>
    </xdr:from>
    <xdr:to>
      <xdr:col>102</xdr:col>
      <xdr:colOff>114300</xdr:colOff>
      <xdr:row>76</xdr:row>
      <xdr:rowOff>163029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8656300" y="13190632"/>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86610</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69915</xdr:rowOff>
    </xdr:from>
    <xdr:to>
      <xdr:col>116</xdr:col>
      <xdr:colOff>114300</xdr:colOff>
      <xdr:row>77</xdr:row>
      <xdr:rowOff>65</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2110700" y="131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92792</xdr:rowOff>
    </xdr:from>
    <xdr:ext cx="599010"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295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104728</xdr:rowOff>
    </xdr:from>
    <xdr:to>
      <xdr:col>112</xdr:col>
      <xdr:colOff>38100</xdr:colOff>
      <xdr:row>77</xdr:row>
      <xdr:rowOff>34878</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1272500" y="1313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51405</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104637</xdr:rowOff>
    </xdr:from>
    <xdr:to>
      <xdr:col>107</xdr:col>
      <xdr:colOff>101600</xdr:colOff>
      <xdr:row>77</xdr:row>
      <xdr:rowOff>34787</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0383500" y="1313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51314</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91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109632</xdr:rowOff>
    </xdr:from>
    <xdr:to>
      <xdr:col>102</xdr:col>
      <xdr:colOff>165100</xdr:colOff>
      <xdr:row>77</xdr:row>
      <xdr:rowOff>39782</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9494500" y="1313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56309</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5" y="1291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112229</xdr:rowOff>
    </xdr:from>
    <xdr:to>
      <xdr:col>98</xdr:col>
      <xdr:colOff>38100</xdr:colOff>
      <xdr:row>77</xdr:row>
      <xdr:rowOff>42379</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8605500" y="1314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58906</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5" y="1291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北海道で一番人口の少ない村（平成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年度国勢調査人口</a:t>
          </a:r>
          <a:r>
            <a:rPr kumimoji="1" lang="en-US" altLang="ja-JP" sz="1300">
              <a:solidFill>
                <a:schemeClr val="dk1"/>
              </a:solidFill>
              <a:effectLst/>
              <a:latin typeface="+mn-lt"/>
              <a:ea typeface="+mn-ea"/>
              <a:cs typeface="+mn-cs"/>
            </a:rPr>
            <a:t>832</a:t>
          </a:r>
          <a:r>
            <a:rPr kumimoji="1" lang="ja-JP" altLang="ja-JP" sz="1300">
              <a:solidFill>
                <a:schemeClr val="dk1"/>
              </a:solidFill>
              <a:effectLst/>
              <a:latin typeface="+mn-lt"/>
              <a:ea typeface="+mn-ea"/>
              <a:cs typeface="+mn-cs"/>
            </a:rPr>
            <a:t>人）において、全体的に住民一人当たりのコストは類似団体内平均を上回っている。　</a:t>
          </a:r>
          <a:endParaRPr lang="ja-JP" altLang="ja-JP" sz="1300">
            <a:effectLst/>
          </a:endParaRPr>
        </a:p>
        <a:p>
          <a:r>
            <a:rPr kumimoji="1" lang="ja-JP" altLang="ja-JP" sz="1300">
              <a:solidFill>
                <a:schemeClr val="dk1"/>
              </a:solidFill>
              <a:effectLst/>
              <a:latin typeface="+mn-lt"/>
              <a:ea typeface="+mn-ea"/>
              <a:cs typeface="+mn-cs"/>
            </a:rPr>
            <a:t>　これは村立高等学校運営による人件費を始めとして、各事務組合の負担金等が多いなかで、少子高齢化が著しい本村にとっては、一人当たりのコストが重くなっていることを示している。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また、普通建設事業（うち新規整備）が跳ね上がっている要因として、、地域包括ケアシステム構築を目指して、村立診療所と介護サービス等を一元化地域複合施設を建設したためである。今後も、住民一人当たりのコストを如何に減らしていくかが喫緊の課題となっている</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
768
275.63
2,747,454
2,666,076
81,378
1,341,350
3,203,115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74371</xdr:rowOff>
    </xdr:from>
    <xdr:to>
      <xdr:col>24</xdr:col>
      <xdr:colOff>63500</xdr:colOff>
      <xdr:row>36</xdr:row>
      <xdr:rowOff>81813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46571"/>
          <a:ext cx="838200" cy="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54610</xdr:rowOff>
    </xdr:from>
    <xdr:to>
      <xdr:col>19</xdr:col>
      <xdr:colOff>177800</xdr:colOff>
      <xdr:row>36</xdr:row>
      <xdr:rowOff>74371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26810"/>
          <a:ext cx="889000" cy="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54610</xdr:rowOff>
    </xdr:from>
    <xdr:to>
      <xdr:col>15</xdr:col>
      <xdr:colOff>50800</xdr:colOff>
      <xdr:row>36</xdr:row>
      <xdr:rowOff>81902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26810"/>
          <a:ext cx="889000" cy="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166464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81902</xdr:rowOff>
    </xdr:from>
    <xdr:to>
      <xdr:col>10</xdr:col>
      <xdr:colOff>114300</xdr:colOff>
      <xdr:row>36</xdr:row>
      <xdr:rowOff>102413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54102"/>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31013</xdr:rowOff>
    </xdr:from>
    <xdr:to>
      <xdr:col>24</xdr:col>
      <xdr:colOff>114300</xdr:colOff>
      <xdr:row>36</xdr:row>
      <xdr:rowOff>132613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53890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23571</xdr:rowOff>
    </xdr:from>
    <xdr:to>
      <xdr:col>20</xdr:col>
      <xdr:colOff>38100</xdr:colOff>
      <xdr:row>36</xdr:row>
      <xdr:rowOff>125171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9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141698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7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3810</xdr:rowOff>
    </xdr:from>
    <xdr:to>
      <xdr:col>15</xdr:col>
      <xdr:colOff>101600</xdr:colOff>
      <xdr:row>36</xdr:row>
      <xdr:rowOff>105410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121937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5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31102</xdr:rowOff>
    </xdr:from>
    <xdr:to>
      <xdr:col>10</xdr:col>
      <xdr:colOff>165100</xdr:colOff>
      <xdr:row>36</xdr:row>
      <xdr:rowOff>132702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0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149229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7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51613</xdr:rowOff>
    </xdr:from>
    <xdr:to>
      <xdr:col>6</xdr:col>
      <xdr:colOff>38100</xdr:colOff>
      <xdr:row>36</xdr:row>
      <xdr:rowOff>153213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169740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9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42374</xdr:rowOff>
    </xdr:from>
    <xdr:to>
      <xdr:col>24</xdr:col>
      <xdr:colOff>63500</xdr:colOff>
      <xdr:row>58</xdr:row>
      <xdr:rowOff>84293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86474"/>
          <a:ext cx="838200" cy="4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42374</xdr:rowOff>
    </xdr:from>
    <xdr:to>
      <xdr:col>19</xdr:col>
      <xdr:colOff>177800</xdr:colOff>
      <xdr:row>58</xdr:row>
      <xdr:rowOff>58792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86474"/>
          <a:ext cx="889000" cy="1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34330</xdr:rowOff>
    </xdr:from>
    <xdr:to>
      <xdr:col>15</xdr:col>
      <xdr:colOff>50800</xdr:colOff>
      <xdr:row>58</xdr:row>
      <xdr:rowOff>58792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78430"/>
          <a:ext cx="889000" cy="2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108514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12189</xdr:rowOff>
    </xdr:from>
    <xdr:to>
      <xdr:col>10</xdr:col>
      <xdr:colOff>114300</xdr:colOff>
      <xdr:row>58</xdr:row>
      <xdr:rowOff>34330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56289"/>
          <a:ext cx="8890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150914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33493</xdr:rowOff>
    </xdr:from>
    <xdr:to>
      <xdr:col>24</xdr:col>
      <xdr:colOff>114300</xdr:colOff>
      <xdr:row>58</xdr:row>
      <xdr:rowOff>135093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7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164320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6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163024</xdr:rowOff>
    </xdr:from>
    <xdr:to>
      <xdr:col>20</xdr:col>
      <xdr:colOff>38100</xdr:colOff>
      <xdr:row>58</xdr:row>
      <xdr:rowOff>93174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109701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1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7992</xdr:rowOff>
    </xdr:from>
    <xdr:to>
      <xdr:col>15</xdr:col>
      <xdr:colOff>101600</xdr:colOff>
      <xdr:row>58</xdr:row>
      <xdr:rowOff>109592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5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126119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2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154980</xdr:rowOff>
    </xdr:from>
    <xdr:to>
      <xdr:col>10</xdr:col>
      <xdr:colOff>165100</xdr:colOff>
      <xdr:row>58</xdr:row>
      <xdr:rowOff>85130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101657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0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132839</xdr:rowOff>
    </xdr:from>
    <xdr:to>
      <xdr:col>6</xdr:col>
      <xdr:colOff>38100</xdr:colOff>
      <xdr:row>58</xdr:row>
      <xdr:rowOff>62989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79516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8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79844</xdr:rowOff>
    </xdr:from>
    <xdr:to>
      <xdr:col>24</xdr:col>
      <xdr:colOff>63500</xdr:colOff>
      <xdr:row>75</xdr:row>
      <xdr:rowOff>144797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252794"/>
          <a:ext cx="838200" cy="75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144797</xdr:rowOff>
    </xdr:from>
    <xdr:to>
      <xdr:col>19</xdr:col>
      <xdr:colOff>177800</xdr:colOff>
      <xdr:row>77</xdr:row>
      <xdr:rowOff>35117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03547"/>
          <a:ext cx="889000" cy="23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35117</xdr:rowOff>
    </xdr:from>
    <xdr:to>
      <xdr:col>15</xdr:col>
      <xdr:colOff>50800</xdr:colOff>
      <xdr:row>77</xdr:row>
      <xdr:rowOff>109037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36767"/>
          <a:ext cx="889000" cy="7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95238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9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98521</xdr:rowOff>
    </xdr:from>
    <xdr:to>
      <xdr:col>10</xdr:col>
      <xdr:colOff>114300</xdr:colOff>
      <xdr:row>77</xdr:row>
      <xdr:rowOff>109037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00171"/>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18547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29044</xdr:rowOff>
    </xdr:from>
    <xdr:to>
      <xdr:col>24</xdr:col>
      <xdr:colOff>114300</xdr:colOff>
      <xdr:row>71</xdr:row>
      <xdr:rowOff>130644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2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51921</xdr:rowOff>
    </xdr:from>
    <xdr:ext cx="690189"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053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93997</xdr:rowOff>
    </xdr:from>
    <xdr:to>
      <xdr:col>20</xdr:col>
      <xdr:colOff>38100</xdr:colOff>
      <xdr:row>76</xdr:row>
      <xdr:rowOff>24147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5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40674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2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155767</xdr:rowOff>
    </xdr:from>
    <xdr:to>
      <xdr:col>15</xdr:col>
      <xdr:colOff>101600</xdr:colOff>
      <xdr:row>77</xdr:row>
      <xdr:rowOff>85917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102443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58237</xdr:rowOff>
    </xdr:from>
    <xdr:to>
      <xdr:col>10</xdr:col>
      <xdr:colOff>165100</xdr:colOff>
      <xdr:row>77</xdr:row>
      <xdr:rowOff>159837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4914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47721</xdr:rowOff>
    </xdr:from>
    <xdr:to>
      <xdr:col>6</xdr:col>
      <xdr:colOff>38100</xdr:colOff>
      <xdr:row>77</xdr:row>
      <xdr:rowOff>149321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165848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2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170455</xdr:rowOff>
    </xdr:from>
    <xdr:to>
      <xdr:col>24</xdr:col>
      <xdr:colOff>63500</xdr:colOff>
      <xdr:row>95</xdr:row>
      <xdr:rowOff>42174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115305"/>
          <a:ext cx="838200" cy="21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22269</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5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170455</xdr:rowOff>
    </xdr:from>
    <xdr:to>
      <xdr:col>19</xdr:col>
      <xdr:colOff>177800</xdr:colOff>
      <xdr:row>95</xdr:row>
      <xdr:rowOff>128659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115305"/>
          <a:ext cx="889000" cy="30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154512</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111024</xdr:rowOff>
    </xdr:from>
    <xdr:to>
      <xdr:col>15</xdr:col>
      <xdr:colOff>50800</xdr:colOff>
      <xdr:row>95</xdr:row>
      <xdr:rowOff>128659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398774"/>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9242</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8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111024</xdr:rowOff>
    </xdr:from>
    <xdr:to>
      <xdr:col>10</xdr:col>
      <xdr:colOff>114300</xdr:colOff>
      <xdr:row>95</xdr:row>
      <xdr:rowOff>145447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398774"/>
          <a:ext cx="889000" cy="3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9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162824</xdr:rowOff>
    </xdr:from>
    <xdr:to>
      <xdr:col>24</xdr:col>
      <xdr:colOff>114300</xdr:colOff>
      <xdr:row>95</xdr:row>
      <xdr:rowOff>92974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7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14251</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3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119655</xdr:rowOff>
    </xdr:from>
    <xdr:to>
      <xdr:col>20</xdr:col>
      <xdr:colOff>38100</xdr:colOff>
      <xdr:row>94</xdr:row>
      <xdr:rowOff>49805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0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66332</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83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77859</xdr:rowOff>
    </xdr:from>
    <xdr:to>
      <xdr:col>15</xdr:col>
      <xdr:colOff>101600</xdr:colOff>
      <xdr:row>96</xdr:row>
      <xdr:rowOff>8009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6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24536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14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60224</xdr:rowOff>
    </xdr:from>
    <xdr:to>
      <xdr:col>10</xdr:col>
      <xdr:colOff>165100</xdr:colOff>
      <xdr:row>95</xdr:row>
      <xdr:rowOff>161824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4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6901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12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94647</xdr:rowOff>
    </xdr:from>
    <xdr:to>
      <xdr:col>6</xdr:col>
      <xdr:colOff>38100</xdr:colOff>
      <xdr:row>96</xdr:row>
      <xdr:rowOff>24797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41324</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15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89261</xdr:rowOff>
    </xdr:from>
    <xdr:to>
      <xdr:col>55</xdr:col>
      <xdr:colOff>0</xdr:colOff>
      <xdr:row>39</xdr:row>
      <xdr:rowOff>91808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75811"/>
          <a:ext cx="8382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89261</xdr:rowOff>
    </xdr:from>
    <xdr:to>
      <xdr:col>50</xdr:col>
      <xdr:colOff>114300</xdr:colOff>
      <xdr:row>39</xdr:row>
      <xdr:rowOff>93833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77581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93833</xdr:rowOff>
    </xdr:from>
    <xdr:to>
      <xdr:col>45</xdr:col>
      <xdr:colOff>177800</xdr:colOff>
      <xdr:row>39</xdr:row>
      <xdr:rowOff>93914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780383"/>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93914</xdr:rowOff>
    </xdr:from>
    <xdr:to>
      <xdr:col>41</xdr:col>
      <xdr:colOff>50800</xdr:colOff>
      <xdr:row>39</xdr:row>
      <xdr:rowOff>94013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780464"/>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41008</xdr:rowOff>
    </xdr:from>
    <xdr:to>
      <xdr:col>55</xdr:col>
      <xdr:colOff>50800</xdr:colOff>
      <xdr:row>39</xdr:row>
      <xdr:rowOff>142608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168956</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8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38461</xdr:rowOff>
    </xdr:from>
    <xdr:to>
      <xdr:col>50</xdr:col>
      <xdr:colOff>165100</xdr:colOff>
      <xdr:row>39</xdr:row>
      <xdr:rowOff>140061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2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131188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817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43033</xdr:rowOff>
    </xdr:from>
    <xdr:to>
      <xdr:col>46</xdr:col>
      <xdr:colOff>38100</xdr:colOff>
      <xdr:row>39</xdr:row>
      <xdr:rowOff>144633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2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135760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822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43114</xdr:rowOff>
    </xdr:from>
    <xdr:to>
      <xdr:col>41</xdr:col>
      <xdr:colOff>101600</xdr:colOff>
      <xdr:row>39</xdr:row>
      <xdr:rowOff>144714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2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135841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82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43213</xdr:rowOff>
    </xdr:from>
    <xdr:to>
      <xdr:col>36</xdr:col>
      <xdr:colOff>165100</xdr:colOff>
      <xdr:row>39</xdr:row>
      <xdr:rowOff>144813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135940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822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21134</xdr:rowOff>
    </xdr:from>
    <xdr:to>
      <xdr:col>55</xdr:col>
      <xdr:colOff>0</xdr:colOff>
      <xdr:row>58</xdr:row>
      <xdr:rowOff>58801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65234"/>
          <a:ext cx="838200" cy="3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138983</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911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58801</xdr:rowOff>
    </xdr:from>
    <xdr:to>
      <xdr:col>50</xdr:col>
      <xdr:colOff>114300</xdr:colOff>
      <xdr:row>58</xdr:row>
      <xdr:rowOff>74494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02901"/>
          <a:ext cx="889000" cy="1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74494</xdr:rowOff>
    </xdr:from>
    <xdr:to>
      <xdr:col>45</xdr:col>
      <xdr:colOff>177800</xdr:colOff>
      <xdr:row>58</xdr:row>
      <xdr:rowOff>75512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18594"/>
          <a:ext cx="8890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57613</xdr:rowOff>
    </xdr:from>
    <xdr:to>
      <xdr:col>41</xdr:col>
      <xdr:colOff>50800</xdr:colOff>
      <xdr:row>58</xdr:row>
      <xdr:rowOff>75512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001713"/>
          <a:ext cx="889000" cy="1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119975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141784</xdr:rowOff>
    </xdr:from>
    <xdr:to>
      <xdr:col>55</xdr:col>
      <xdr:colOff>50800</xdr:colOff>
      <xdr:row>58</xdr:row>
      <xdr:rowOff>71934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101161</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0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8001</xdr:rowOff>
    </xdr:from>
    <xdr:to>
      <xdr:col>50</xdr:col>
      <xdr:colOff>165100</xdr:colOff>
      <xdr:row>58</xdr:row>
      <xdr:rowOff>109601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5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100728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4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23694</xdr:rowOff>
    </xdr:from>
    <xdr:to>
      <xdr:col>46</xdr:col>
      <xdr:colOff>38100</xdr:colOff>
      <xdr:row>58</xdr:row>
      <xdr:rowOff>125294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6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116421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24712</xdr:rowOff>
    </xdr:from>
    <xdr:to>
      <xdr:col>41</xdr:col>
      <xdr:colOff>101600</xdr:colOff>
      <xdr:row>58</xdr:row>
      <xdr:rowOff>126312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6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117439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6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6813</xdr:rowOff>
    </xdr:from>
    <xdr:to>
      <xdr:col>36</xdr:col>
      <xdr:colOff>165100</xdr:colOff>
      <xdr:row>58</xdr:row>
      <xdr:rowOff>108413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99540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4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72343</xdr:rowOff>
    </xdr:from>
    <xdr:to>
      <xdr:col>55</xdr:col>
      <xdr:colOff>0</xdr:colOff>
      <xdr:row>77</xdr:row>
      <xdr:rowOff>6003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02543"/>
          <a:ext cx="838200" cy="10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6003</xdr:rowOff>
    </xdr:from>
    <xdr:to>
      <xdr:col>50</xdr:col>
      <xdr:colOff>114300</xdr:colOff>
      <xdr:row>77</xdr:row>
      <xdr:rowOff>28680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07653"/>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28680</xdr:rowOff>
    </xdr:from>
    <xdr:to>
      <xdr:col>45</xdr:col>
      <xdr:colOff>177800</xdr:colOff>
      <xdr:row>77</xdr:row>
      <xdr:rowOff>99242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30330"/>
          <a:ext cx="889000" cy="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125940</xdr:rowOff>
    </xdr:from>
    <xdr:to>
      <xdr:col>41</xdr:col>
      <xdr:colOff>50800</xdr:colOff>
      <xdr:row>77</xdr:row>
      <xdr:rowOff>99242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56140"/>
          <a:ext cx="889000" cy="14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21543</xdr:rowOff>
    </xdr:from>
    <xdr:to>
      <xdr:col>55</xdr:col>
      <xdr:colOff>50800</xdr:colOff>
      <xdr:row>76</xdr:row>
      <xdr:rowOff>123143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5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44420</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0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126653</xdr:rowOff>
    </xdr:from>
    <xdr:to>
      <xdr:col>50</xdr:col>
      <xdr:colOff>165100</xdr:colOff>
      <xdr:row>77</xdr:row>
      <xdr:rowOff>56803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5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73331</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293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149330</xdr:rowOff>
    </xdr:from>
    <xdr:to>
      <xdr:col>46</xdr:col>
      <xdr:colOff>38100</xdr:colOff>
      <xdr:row>77</xdr:row>
      <xdr:rowOff>79480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7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96007</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295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48442</xdr:rowOff>
    </xdr:from>
    <xdr:to>
      <xdr:col>41</xdr:col>
      <xdr:colOff>101600</xdr:colOff>
      <xdr:row>77</xdr:row>
      <xdr:rowOff>150042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166569</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302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75140</xdr:rowOff>
    </xdr:from>
    <xdr:to>
      <xdr:col>36</xdr:col>
      <xdr:colOff>165100</xdr:colOff>
      <xdr:row>77</xdr:row>
      <xdr:rowOff>5290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21817</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672795" y="1288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32314</xdr:rowOff>
    </xdr:from>
    <xdr:to>
      <xdr:col>55</xdr:col>
      <xdr:colOff>0</xdr:colOff>
      <xdr:row>98</xdr:row>
      <xdr:rowOff>10618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62964"/>
          <a:ext cx="838200" cy="14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132291</xdr:rowOff>
    </xdr:from>
    <xdr:to>
      <xdr:col>50</xdr:col>
      <xdr:colOff>114300</xdr:colOff>
      <xdr:row>98</xdr:row>
      <xdr:rowOff>10618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762941"/>
          <a:ext cx="889000" cy="4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143862</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39795" y="1694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132291</xdr:rowOff>
    </xdr:from>
    <xdr:to>
      <xdr:col>45</xdr:col>
      <xdr:colOff>177800</xdr:colOff>
      <xdr:row>98</xdr:row>
      <xdr:rowOff>43030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762941"/>
          <a:ext cx="889000" cy="8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150075</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50795" y="169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15193</xdr:rowOff>
    </xdr:from>
    <xdr:to>
      <xdr:col>41</xdr:col>
      <xdr:colOff>50800</xdr:colOff>
      <xdr:row>98</xdr:row>
      <xdr:rowOff>43030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45843"/>
          <a:ext cx="889000" cy="19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150285</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61795" y="1695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167547</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672795" y="1696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152964</xdr:rowOff>
    </xdr:from>
    <xdr:to>
      <xdr:col>55</xdr:col>
      <xdr:colOff>50800</xdr:colOff>
      <xdr:row>97</xdr:row>
      <xdr:rowOff>83114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4391</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6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131268</xdr:rowOff>
    </xdr:from>
    <xdr:to>
      <xdr:col>50</xdr:col>
      <xdr:colOff>165100</xdr:colOff>
      <xdr:row>98</xdr:row>
      <xdr:rowOff>61418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77945</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537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81491</xdr:rowOff>
    </xdr:from>
    <xdr:to>
      <xdr:col>46</xdr:col>
      <xdr:colOff>38100</xdr:colOff>
      <xdr:row>98</xdr:row>
      <xdr:rowOff>11641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28168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48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163680</xdr:rowOff>
    </xdr:from>
    <xdr:to>
      <xdr:col>41</xdr:col>
      <xdr:colOff>101600</xdr:colOff>
      <xdr:row>98</xdr:row>
      <xdr:rowOff>93830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9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110357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656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135843</xdr:rowOff>
    </xdr:from>
    <xdr:to>
      <xdr:col>36</xdr:col>
      <xdr:colOff>165100</xdr:colOff>
      <xdr:row>97</xdr:row>
      <xdr:rowOff>65993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82520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37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40434</xdr:rowOff>
    </xdr:from>
    <xdr:to>
      <xdr:col>85</xdr:col>
      <xdr:colOff>127000</xdr:colOff>
      <xdr:row>36</xdr:row>
      <xdr:rowOff>70206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212634"/>
          <a:ext cx="838200" cy="2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77999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42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27804</xdr:rowOff>
    </xdr:from>
    <xdr:to>
      <xdr:col>81</xdr:col>
      <xdr:colOff>50800</xdr:colOff>
      <xdr:row>36</xdr:row>
      <xdr:rowOff>40434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200004"/>
          <a:ext cx="8890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5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71505</xdr:rowOff>
    </xdr:from>
    <xdr:to>
      <xdr:col>76</xdr:col>
      <xdr:colOff>114300</xdr:colOff>
      <xdr:row>36</xdr:row>
      <xdr:rowOff>27804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557905"/>
          <a:ext cx="889000" cy="6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71505</xdr:rowOff>
    </xdr:from>
    <xdr:to>
      <xdr:col>71</xdr:col>
      <xdr:colOff>177800</xdr:colOff>
      <xdr:row>36</xdr:row>
      <xdr:rowOff>26200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557905"/>
          <a:ext cx="889000" cy="6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19406</xdr:rowOff>
    </xdr:from>
    <xdr:to>
      <xdr:col>85</xdr:col>
      <xdr:colOff>177800</xdr:colOff>
      <xdr:row>36</xdr:row>
      <xdr:rowOff>121006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42283</xdr:rowOff>
    </xdr:from>
    <xdr:ext cx="599010"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4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161084</xdr:rowOff>
    </xdr:from>
    <xdr:to>
      <xdr:col>81</xdr:col>
      <xdr:colOff>101600</xdr:colOff>
      <xdr:row>36</xdr:row>
      <xdr:rowOff>91234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6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107761</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181795" y="593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148454</xdr:rowOff>
    </xdr:from>
    <xdr:to>
      <xdr:col>76</xdr:col>
      <xdr:colOff>165100</xdr:colOff>
      <xdr:row>36</xdr:row>
      <xdr:rowOff>78604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95131</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292795" y="59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20705</xdr:rowOff>
    </xdr:from>
    <xdr:to>
      <xdr:col>72</xdr:col>
      <xdr:colOff>38100</xdr:colOff>
      <xdr:row>32</xdr:row>
      <xdr:rowOff>122305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5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138832</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03795" y="52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146850</xdr:rowOff>
    </xdr:from>
    <xdr:to>
      <xdr:col>67</xdr:col>
      <xdr:colOff>101600</xdr:colOff>
      <xdr:row>36</xdr:row>
      <xdr:rowOff>77000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93527</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14795" y="592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129742</xdr:rowOff>
    </xdr:from>
    <xdr:to>
      <xdr:col>85</xdr:col>
      <xdr:colOff>126364</xdr:colOff>
      <xdr:row>59</xdr:row>
      <xdr:rowOff>8317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9045142"/>
          <a:ext cx="1269" cy="107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12144</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12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8317</xdr:rowOff>
    </xdr:from>
    <xdr:to>
      <xdr:col>86</xdr:col>
      <xdr:colOff>25400</xdr:colOff>
      <xdr:row>59</xdr:row>
      <xdr:rowOff>8317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12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76419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82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129742</xdr:rowOff>
    </xdr:from>
    <xdr:to>
      <xdr:col>86</xdr:col>
      <xdr:colOff>25400</xdr:colOff>
      <xdr:row>52</xdr:row>
      <xdr:rowOff>129742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04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57925</xdr:rowOff>
    </xdr:from>
    <xdr:to>
      <xdr:col>85</xdr:col>
      <xdr:colOff>127000</xdr:colOff>
      <xdr:row>54</xdr:row>
      <xdr:rowOff>103996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8801875"/>
          <a:ext cx="838200" cy="56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164937</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9375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15060</xdr:rowOff>
    </xdr:from>
    <xdr:to>
      <xdr:col>85</xdr:col>
      <xdr:colOff>177800</xdr:colOff>
      <xdr:row>58</xdr:row>
      <xdr:rowOff>116660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57925</xdr:rowOff>
    </xdr:from>
    <xdr:to>
      <xdr:col>81</xdr:col>
      <xdr:colOff>50800</xdr:colOff>
      <xdr:row>51</xdr:row>
      <xdr:rowOff>166665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8801875"/>
          <a:ext cx="889000" cy="10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155611</xdr:rowOff>
    </xdr:from>
    <xdr:to>
      <xdr:col>81</xdr:col>
      <xdr:colOff>101600</xdr:colOff>
      <xdr:row>58</xdr:row>
      <xdr:rowOff>85761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76888</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166665</xdr:rowOff>
    </xdr:from>
    <xdr:to>
      <xdr:col>76</xdr:col>
      <xdr:colOff>114300</xdr:colOff>
      <xdr:row>54</xdr:row>
      <xdr:rowOff>101943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8910615"/>
          <a:ext cx="889000" cy="4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164168</xdr:rowOff>
    </xdr:from>
    <xdr:to>
      <xdr:col>76</xdr:col>
      <xdr:colOff>165100</xdr:colOff>
      <xdr:row>58</xdr:row>
      <xdr:rowOff>94318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85445</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2163</xdr:rowOff>
    </xdr:from>
    <xdr:to>
      <xdr:col>71</xdr:col>
      <xdr:colOff>177800</xdr:colOff>
      <xdr:row>54</xdr:row>
      <xdr:rowOff>101943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8574663"/>
          <a:ext cx="889000" cy="78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167086</xdr:rowOff>
    </xdr:from>
    <xdr:to>
      <xdr:col>72</xdr:col>
      <xdr:colOff>38100</xdr:colOff>
      <xdr:row>58</xdr:row>
      <xdr:rowOff>97236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88363</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1003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40964</xdr:rowOff>
    </xdr:from>
    <xdr:to>
      <xdr:col>67</xdr:col>
      <xdr:colOff>101600</xdr:colOff>
      <xdr:row>58</xdr:row>
      <xdr:rowOff>142564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98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133691</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1007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53196</xdr:rowOff>
    </xdr:from>
    <xdr:to>
      <xdr:col>85</xdr:col>
      <xdr:colOff>177800</xdr:colOff>
      <xdr:row>54</xdr:row>
      <xdr:rowOff>154796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31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76073</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16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7125</xdr:rowOff>
    </xdr:from>
    <xdr:to>
      <xdr:col>81</xdr:col>
      <xdr:colOff>101600</xdr:colOff>
      <xdr:row>51</xdr:row>
      <xdr:rowOff>108725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875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125252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852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115865</xdr:rowOff>
    </xdr:from>
    <xdr:to>
      <xdr:col>76</xdr:col>
      <xdr:colOff>165100</xdr:colOff>
      <xdr:row>52</xdr:row>
      <xdr:rowOff>46015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885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62542</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863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51143</xdr:rowOff>
    </xdr:from>
    <xdr:to>
      <xdr:col>72</xdr:col>
      <xdr:colOff>38100</xdr:colOff>
      <xdr:row>54</xdr:row>
      <xdr:rowOff>152743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3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169270</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08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122813</xdr:rowOff>
    </xdr:from>
    <xdr:to>
      <xdr:col>67</xdr:col>
      <xdr:colOff>101600</xdr:colOff>
      <xdr:row>50</xdr:row>
      <xdr:rowOff>52963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85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48</xdr:row>
      <xdr:rowOff>69490</xdr:rowOff>
    </xdr:from>
    <xdr:ext cx="69018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69205" y="82990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91815</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36365"/>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91815</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36365"/>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41015</xdr:rowOff>
    </xdr:from>
    <xdr:to>
      <xdr:col>72</xdr:col>
      <xdr:colOff>38100</xdr:colOff>
      <xdr:row>79</xdr:row>
      <xdr:rowOff>142615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133742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7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82693</xdr:rowOff>
    </xdr:from>
    <xdr:to>
      <xdr:col>85</xdr:col>
      <xdr:colOff>127000</xdr:colOff>
      <xdr:row>96</xdr:row>
      <xdr:rowOff>136877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41893"/>
          <a:ext cx="838200" cy="5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10766</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1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130868</xdr:rowOff>
    </xdr:from>
    <xdr:to>
      <xdr:col>81</xdr:col>
      <xdr:colOff>50800</xdr:colOff>
      <xdr:row>96</xdr:row>
      <xdr:rowOff>136877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590068"/>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111973</xdr:rowOff>
    </xdr:from>
    <xdr:to>
      <xdr:col>76</xdr:col>
      <xdr:colOff>114300</xdr:colOff>
      <xdr:row>96</xdr:row>
      <xdr:rowOff>130868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71173"/>
          <a:ext cx="889000" cy="1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111973</xdr:rowOff>
    </xdr:from>
    <xdr:to>
      <xdr:col>71</xdr:col>
      <xdr:colOff>177800</xdr:colOff>
      <xdr:row>96</xdr:row>
      <xdr:rowOff>122899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71173"/>
          <a:ext cx="889000" cy="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31893</xdr:rowOff>
    </xdr:from>
    <xdr:to>
      <xdr:col>85</xdr:col>
      <xdr:colOff>177800</xdr:colOff>
      <xdr:row>96</xdr:row>
      <xdr:rowOff>133493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54770</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4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86077</xdr:rowOff>
    </xdr:from>
    <xdr:to>
      <xdr:col>81</xdr:col>
      <xdr:colOff>101600</xdr:colOff>
      <xdr:row>97</xdr:row>
      <xdr:rowOff>16227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4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32754</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32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80068</xdr:rowOff>
    </xdr:from>
    <xdr:to>
      <xdr:col>76</xdr:col>
      <xdr:colOff>165100</xdr:colOff>
      <xdr:row>97</xdr:row>
      <xdr:rowOff>10218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26745</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31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61173</xdr:rowOff>
    </xdr:from>
    <xdr:to>
      <xdr:col>72</xdr:col>
      <xdr:colOff>38100</xdr:colOff>
      <xdr:row>96</xdr:row>
      <xdr:rowOff>162773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2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7850</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29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72099</xdr:rowOff>
    </xdr:from>
    <xdr:to>
      <xdr:col>67</xdr:col>
      <xdr:colOff>101600</xdr:colOff>
      <xdr:row>97</xdr:row>
      <xdr:rowOff>2249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3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18776</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30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性質別歳出決算分析表と同じく、全体的に住民一人当たりのコストは類似団体内平均を上回っている。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民生</a:t>
          </a:r>
          <a:r>
            <a:rPr kumimoji="1" lang="ja-JP" altLang="ja-JP" sz="1300">
              <a:solidFill>
                <a:schemeClr val="dk1"/>
              </a:solidFill>
              <a:effectLst/>
              <a:latin typeface="+mn-lt"/>
              <a:ea typeface="+mn-ea"/>
              <a:cs typeface="+mn-cs"/>
            </a:rPr>
            <a:t>費については、地域複合施設の建設による</a:t>
          </a:r>
          <a:r>
            <a:rPr kumimoji="1" lang="ja-JP" altLang="en-US" sz="1300">
              <a:solidFill>
                <a:schemeClr val="dk1"/>
              </a:solidFill>
              <a:effectLst/>
              <a:latin typeface="+mn-lt"/>
              <a:ea typeface="+mn-ea"/>
              <a:cs typeface="+mn-cs"/>
            </a:rPr>
            <a:t>繰越明許に伴い大幅な</a:t>
          </a:r>
          <a:r>
            <a:rPr kumimoji="1" lang="ja-JP" altLang="ja-JP" sz="1300">
              <a:solidFill>
                <a:schemeClr val="dk1"/>
              </a:solidFill>
              <a:effectLst/>
              <a:latin typeface="+mn-lt"/>
              <a:ea typeface="+mn-ea"/>
              <a:cs typeface="+mn-cs"/>
            </a:rPr>
            <a:t>増となっている。</a:t>
          </a:r>
          <a:r>
            <a:rPr kumimoji="1" lang="ja-JP" altLang="en-US" sz="1300">
              <a:solidFill>
                <a:schemeClr val="dk1"/>
              </a:solidFill>
              <a:effectLst/>
              <a:latin typeface="+mn-lt"/>
              <a:ea typeface="+mn-ea"/>
              <a:cs typeface="+mn-cs"/>
            </a:rPr>
            <a:t>商工費については</a:t>
          </a:r>
          <a:r>
            <a:rPr kumimoji="1" lang="ja-JP" altLang="ja-JP" sz="1300">
              <a:solidFill>
                <a:schemeClr val="dk1"/>
              </a:solidFill>
              <a:effectLst/>
              <a:latin typeface="+mn-lt"/>
              <a:ea typeface="+mn-ea"/>
              <a:cs typeface="+mn-cs"/>
            </a:rPr>
            <a:t>天塩川温泉や音威富士スキー場、教育費については村立高等学校による負担となっている。</a:t>
          </a:r>
          <a:endParaRPr lang="ja-JP" altLang="ja-JP" sz="1300">
            <a:effectLst/>
          </a:endParaRPr>
        </a:p>
        <a:p>
          <a:r>
            <a:rPr kumimoji="1" lang="ja-JP" altLang="ja-JP" sz="1300">
              <a:solidFill>
                <a:schemeClr val="dk1"/>
              </a:solidFill>
              <a:effectLst/>
              <a:latin typeface="+mn-lt"/>
              <a:ea typeface="+mn-ea"/>
              <a:cs typeface="+mn-cs"/>
            </a:rPr>
            <a:t>　土木費は道路交通網のインフラ整備や公営住宅の建設に費やしており、住民の負担を鑑みて事業を行っていく。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財政調整基金残高の比率は</a:t>
          </a:r>
          <a:r>
            <a:rPr kumimoji="1" lang="ja-JP" altLang="en-US" sz="1400">
              <a:solidFill>
                <a:schemeClr val="dk1"/>
              </a:solidFill>
              <a:effectLst/>
              <a:latin typeface="+mn-lt"/>
              <a:ea typeface="+mn-ea"/>
              <a:cs typeface="+mn-cs"/>
            </a:rPr>
            <a:t>減少し</a:t>
          </a:r>
          <a:r>
            <a:rPr kumimoji="1" lang="ja-JP" altLang="ja-JP" sz="1400">
              <a:solidFill>
                <a:schemeClr val="dk1"/>
              </a:solidFill>
              <a:effectLst/>
              <a:latin typeface="+mn-lt"/>
              <a:ea typeface="+mn-ea"/>
              <a:cs typeface="+mn-cs"/>
            </a:rPr>
            <a:t>、実質単年度収支は前年と同様にマイナスとなっている。これは、</a:t>
          </a:r>
          <a:r>
            <a:rPr kumimoji="1" lang="ja-JP" altLang="en-US" sz="1400">
              <a:solidFill>
                <a:schemeClr val="dk1"/>
              </a:solidFill>
              <a:effectLst/>
              <a:latin typeface="+mn-lt"/>
              <a:ea typeface="+mn-ea"/>
              <a:cs typeface="+mn-cs"/>
            </a:rPr>
            <a:t>普通交付税の減少により比として用いている標準財政規模の減少と財政調整基金及び</a:t>
          </a:r>
          <a:r>
            <a:rPr kumimoji="1" lang="ja-JP" altLang="ja-JP" sz="1400">
              <a:solidFill>
                <a:schemeClr val="dk1"/>
              </a:solidFill>
              <a:effectLst/>
              <a:latin typeface="+mn-lt"/>
              <a:ea typeface="+mn-ea"/>
              <a:cs typeface="+mn-cs"/>
            </a:rPr>
            <a:t>その他特定目的基金の積立金取崩しによるものである。今後も、計画的に基金を管理し堅実な財政運営を行っていく。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全ての会計において、赤字とはなっていないが、今後も健全な財政運営を行っていく。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2747454</v>
      </c>
      <c r="BO4" s="441"/>
      <c r="BP4" s="441"/>
      <c r="BQ4" s="441"/>
      <c r="BR4" s="441"/>
      <c r="BS4" s="441"/>
      <c r="BT4" s="441"/>
      <c r="BU4" s="442"/>
      <c r="BV4" s="440">
        <v>3133569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6.1</v>
      </c>
      <c r="CU4" s="622"/>
      <c r="CV4" s="622"/>
      <c r="CW4" s="622"/>
      <c r="CX4" s="622"/>
      <c r="CY4" s="622"/>
      <c r="CZ4" s="622"/>
      <c r="DA4" s="623"/>
      <c r="DB4" s="621">
        <v>4.5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2666076</v>
      </c>
      <c r="BO5" s="446"/>
      <c r="BP5" s="446"/>
      <c r="BQ5" s="446"/>
      <c r="BR5" s="446"/>
      <c r="BS5" s="446"/>
      <c r="BT5" s="446"/>
      <c r="BU5" s="447"/>
      <c r="BV5" s="445">
        <v>2511312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96.4</v>
      </c>
      <c r="CU5" s="416"/>
      <c r="CV5" s="416"/>
      <c r="CW5" s="416"/>
      <c r="CX5" s="416"/>
      <c r="CY5" s="416"/>
      <c r="CZ5" s="416"/>
      <c r="DA5" s="417"/>
      <c r="DB5" s="415">
        <v>93.7</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81378</v>
      </c>
      <c r="BO6" s="446"/>
      <c r="BP6" s="446"/>
      <c r="BQ6" s="446"/>
      <c r="BR6" s="446"/>
      <c r="BS6" s="446"/>
      <c r="BT6" s="446"/>
      <c r="BU6" s="447"/>
      <c r="BV6" s="445">
        <v>622257</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100</v>
      </c>
      <c r="CU6" s="596"/>
      <c r="CV6" s="596"/>
      <c r="CW6" s="596"/>
      <c r="CX6" s="596"/>
      <c r="CY6" s="596"/>
      <c r="CZ6" s="596"/>
      <c r="DA6" s="597"/>
      <c r="DB6" s="595">
        <v>97.1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0</v>
      </c>
      <c r="BO7" s="446"/>
      <c r="BP7" s="446"/>
      <c r="BQ7" s="446"/>
      <c r="BR7" s="446"/>
      <c r="BS7" s="446"/>
      <c r="BT7" s="446"/>
      <c r="BU7" s="447"/>
      <c r="BV7" s="445">
        <v>558680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1341350</v>
      </c>
      <c r="CU7" s="446"/>
      <c r="CV7" s="446"/>
      <c r="CW7" s="446"/>
      <c r="CX7" s="446"/>
      <c r="CY7" s="446"/>
      <c r="CZ7" s="446"/>
      <c r="DA7" s="447"/>
      <c r="DB7" s="445">
        <v>1399754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81378</v>
      </c>
      <c r="BO8" s="446"/>
      <c r="BP8" s="446"/>
      <c r="BQ8" s="446"/>
      <c r="BR8" s="446"/>
      <c r="BS8" s="446"/>
      <c r="BT8" s="446"/>
      <c r="BU8" s="447"/>
      <c r="BV8" s="445">
        <v>63577</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0.1</v>
      </c>
      <c r="CU8" s="559"/>
      <c r="CV8" s="559"/>
      <c r="CW8" s="559"/>
      <c r="CX8" s="559"/>
      <c r="CY8" s="559"/>
      <c r="CZ8" s="559"/>
      <c r="DA8" s="560"/>
      <c r="DB8" s="558">
        <v>0.1</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832</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17801</v>
      </c>
      <c r="BO9" s="446"/>
      <c r="BP9" s="446"/>
      <c r="BQ9" s="446"/>
      <c r="BR9" s="446"/>
      <c r="BS9" s="446"/>
      <c r="BT9" s="446"/>
      <c r="BU9" s="447"/>
      <c r="BV9" s="445">
        <v>-63748</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8.1</v>
      </c>
      <c r="CU9" s="416"/>
      <c r="CV9" s="416"/>
      <c r="CW9" s="416"/>
      <c r="CX9" s="416"/>
      <c r="CY9" s="416"/>
      <c r="CZ9" s="416"/>
      <c r="DA9" s="417"/>
      <c r="DB9" s="415">
        <v>7.3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995</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60</v>
      </c>
      <c r="BO10" s="446"/>
      <c r="BP10" s="446"/>
      <c r="BQ10" s="446"/>
      <c r="BR10" s="446"/>
      <c r="BS10" s="446"/>
      <c r="BT10" s="446"/>
      <c r="BU10" s="447"/>
      <c r="BV10" s="445">
        <v>41178</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771</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88</v>
      </c>
      <c r="AV12" s="503"/>
      <c r="AW12" s="503"/>
      <c r="AX12" s="503"/>
      <c r="AY12" s="425" t="s">
        <v>129</v>
      </c>
      <c r="AZ12" s="426"/>
      <c r="BA12" s="426"/>
      <c r="BB12" s="426"/>
      <c r="BC12" s="426"/>
      <c r="BD12" s="426"/>
      <c r="BE12" s="426"/>
      <c r="BF12" s="426"/>
      <c r="BG12" s="426"/>
      <c r="BH12" s="426"/>
      <c r="BI12" s="426"/>
      <c r="BJ12" s="426"/>
      <c r="BK12" s="426"/>
      <c r="BL12" s="426"/>
      <c r="BM12" s="427"/>
      <c r="BN12" s="445">
        <v>149200</v>
      </c>
      <c r="BO12" s="446"/>
      <c r="BP12" s="446"/>
      <c r="BQ12" s="446"/>
      <c r="BR12" s="446"/>
      <c r="BS12" s="446"/>
      <c r="BT12" s="446"/>
      <c r="BU12" s="447"/>
      <c r="BV12" s="445">
        <v>113428</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768</v>
      </c>
      <c r="S13" s="549"/>
      <c r="T13" s="549"/>
      <c r="U13" s="549"/>
      <c r="V13" s="550"/>
      <c r="W13" s="536" t="s">
        <v>132</v>
      </c>
      <c r="X13" s="458"/>
      <c r="Y13" s="458"/>
      <c r="Z13" s="458"/>
      <c r="AA13" s="458"/>
      <c r="AB13" s="459"/>
      <c r="AC13" s="421">
        <v>55</v>
      </c>
      <c r="AD13" s="422"/>
      <c r="AE13" s="422"/>
      <c r="AF13" s="422"/>
      <c r="AG13" s="423"/>
      <c r="AH13" s="421">
        <v>54</v>
      </c>
      <c r="AI13" s="422"/>
      <c r="AJ13" s="422"/>
      <c r="AK13" s="422"/>
      <c r="AL13" s="424"/>
      <c r="AM13" s="514" t="s">
        <v>133</v>
      </c>
      <c r="AN13" s="419"/>
      <c r="AO13" s="419"/>
      <c r="AP13" s="419"/>
      <c r="AQ13" s="419"/>
      <c r="AR13" s="419"/>
      <c r="AS13" s="419"/>
      <c r="AT13" s="420"/>
      <c r="AU13" s="502" t="s">
        <v>119</v>
      </c>
      <c r="AV13" s="503"/>
      <c r="AW13" s="503"/>
      <c r="AX13" s="503"/>
      <c r="AY13" s="425" t="s">
        <v>134</v>
      </c>
      <c r="AZ13" s="426"/>
      <c r="BA13" s="426"/>
      <c r="BB13" s="426"/>
      <c r="BC13" s="426"/>
      <c r="BD13" s="426"/>
      <c r="BE13" s="426"/>
      <c r="BF13" s="426"/>
      <c r="BG13" s="426"/>
      <c r="BH13" s="426"/>
      <c r="BI13" s="426"/>
      <c r="BJ13" s="426"/>
      <c r="BK13" s="426"/>
      <c r="BL13" s="426"/>
      <c r="BM13" s="427"/>
      <c r="BN13" s="445">
        <v>-131339</v>
      </c>
      <c r="BO13" s="446"/>
      <c r="BP13" s="446"/>
      <c r="BQ13" s="446"/>
      <c r="BR13" s="446"/>
      <c r="BS13" s="446"/>
      <c r="BT13" s="446"/>
      <c r="BU13" s="447"/>
      <c r="BV13" s="445">
        <v>-135998</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3.2</v>
      </c>
      <c r="CU13" s="416"/>
      <c r="CV13" s="416"/>
      <c r="CW13" s="416"/>
      <c r="CX13" s="416"/>
      <c r="CY13" s="416"/>
      <c r="CZ13" s="416"/>
      <c r="DA13" s="417"/>
      <c r="DB13" s="415">
        <v>2.5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790</v>
      </c>
      <c r="S14" s="549"/>
      <c r="T14" s="549"/>
      <c r="U14" s="549"/>
      <c r="V14" s="550"/>
      <c r="W14" s="551"/>
      <c r="X14" s="461"/>
      <c r="Y14" s="461"/>
      <c r="Z14" s="461"/>
      <c r="AA14" s="461"/>
      <c r="AB14" s="462"/>
      <c r="AC14" s="541">
        <v>13.1</v>
      </c>
      <c r="AD14" s="542"/>
      <c r="AE14" s="542"/>
      <c r="AF14" s="542"/>
      <c r="AG14" s="543"/>
      <c r="AH14" s="541">
        <v>11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5.6</v>
      </c>
      <c r="CU14" s="553"/>
      <c r="CV14" s="553"/>
      <c r="CW14" s="553"/>
      <c r="CX14" s="553"/>
      <c r="CY14" s="553"/>
      <c r="CZ14" s="553"/>
      <c r="DA14" s="554"/>
      <c r="DB14" s="552" t="s">
        <v>123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786</v>
      </c>
      <c r="S15" s="549"/>
      <c r="T15" s="549"/>
      <c r="U15" s="549"/>
      <c r="V15" s="550"/>
      <c r="W15" s="536" t="s">
        <v>139</v>
      </c>
      <c r="X15" s="458"/>
      <c r="Y15" s="458"/>
      <c r="Z15" s="458"/>
      <c r="AA15" s="458"/>
      <c r="AB15" s="459"/>
      <c r="AC15" s="421">
        <v>81</v>
      </c>
      <c r="AD15" s="422"/>
      <c r="AE15" s="422"/>
      <c r="AF15" s="422"/>
      <c r="AG15" s="423"/>
      <c r="AH15" s="421">
        <v>134</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133514</v>
      </c>
      <c r="BO15" s="441"/>
      <c r="BP15" s="441"/>
      <c r="BQ15" s="441"/>
      <c r="BR15" s="441"/>
      <c r="BS15" s="441"/>
      <c r="BT15" s="441"/>
      <c r="BU15" s="442"/>
      <c r="BV15" s="440">
        <v>135229</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19.2</v>
      </c>
      <c r="AD16" s="542"/>
      <c r="AE16" s="542"/>
      <c r="AF16" s="542"/>
      <c r="AG16" s="543"/>
      <c r="AH16" s="541">
        <v>27.2</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1262968</v>
      </c>
      <c r="BO16" s="446"/>
      <c r="BP16" s="446"/>
      <c r="BQ16" s="446"/>
      <c r="BR16" s="446"/>
      <c r="BS16" s="446"/>
      <c r="BT16" s="446"/>
      <c r="BU16" s="447"/>
      <c r="BV16" s="445">
        <v>1327391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285</v>
      </c>
      <c r="AD17" s="422"/>
      <c r="AE17" s="422"/>
      <c r="AF17" s="422"/>
      <c r="AG17" s="423"/>
      <c r="AH17" s="421">
        <v>304</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159997</v>
      </c>
      <c r="BO17" s="446"/>
      <c r="BP17" s="446"/>
      <c r="BQ17" s="446"/>
      <c r="BR17" s="446"/>
      <c r="BS17" s="446"/>
      <c r="BT17" s="446"/>
      <c r="BU17" s="447"/>
      <c r="BV17" s="445">
        <v>158262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275.63</v>
      </c>
      <c r="M18" s="510"/>
      <c r="N18" s="510"/>
      <c r="O18" s="510"/>
      <c r="P18" s="510"/>
      <c r="Q18" s="510"/>
      <c r="R18" s="511"/>
      <c r="S18" s="511"/>
      <c r="T18" s="511"/>
      <c r="U18" s="511"/>
      <c r="V18" s="512"/>
      <c r="W18" s="526"/>
      <c r="X18" s="527"/>
      <c r="Y18" s="527"/>
      <c r="Z18" s="527"/>
      <c r="AA18" s="527"/>
      <c r="AB18" s="537"/>
      <c r="AC18" s="409">
        <v>67.7</v>
      </c>
      <c r="AD18" s="410"/>
      <c r="AE18" s="410"/>
      <c r="AF18" s="410"/>
      <c r="AG18" s="513"/>
      <c r="AH18" s="409">
        <v>61.8</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1307636</v>
      </c>
      <c r="BO18" s="446"/>
      <c r="BP18" s="446"/>
      <c r="BQ18" s="446"/>
      <c r="BR18" s="446"/>
      <c r="BS18" s="446"/>
      <c r="BT18" s="446"/>
      <c r="BU18" s="447"/>
      <c r="BV18" s="445">
        <v>1316578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2243495</v>
      </c>
      <c r="BO19" s="446"/>
      <c r="BP19" s="446"/>
      <c r="BQ19" s="446"/>
      <c r="BR19" s="446"/>
      <c r="BS19" s="446"/>
      <c r="BT19" s="446"/>
      <c r="BU19" s="447"/>
      <c r="BV19" s="445">
        <v>2248803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405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3203115</v>
      </c>
      <c r="BO23" s="446"/>
      <c r="BP23" s="446"/>
      <c r="BQ23" s="446"/>
      <c r="BR23" s="446"/>
      <c r="BS23" s="446"/>
      <c r="BT23" s="446"/>
      <c r="BU23" s="447"/>
      <c r="BV23" s="445">
        <v>3179162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5780</v>
      </c>
      <c r="R24" s="422"/>
      <c r="S24" s="422"/>
      <c r="T24" s="422"/>
      <c r="U24" s="422"/>
      <c r="V24" s="423"/>
      <c r="W24" s="487"/>
      <c r="X24" s="478"/>
      <c r="Y24" s="479"/>
      <c r="Z24" s="418" t="s">
        <v>163</v>
      </c>
      <c r="AA24" s="419"/>
      <c r="AB24" s="419"/>
      <c r="AC24" s="419"/>
      <c r="AD24" s="419"/>
      <c r="AE24" s="419"/>
      <c r="AF24" s="419"/>
      <c r="AG24" s="420"/>
      <c r="AH24" s="421">
        <v>36</v>
      </c>
      <c r="AI24" s="422"/>
      <c r="AJ24" s="422"/>
      <c r="AK24" s="422"/>
      <c r="AL24" s="423"/>
      <c r="AM24" s="421">
        <v>107496</v>
      </c>
      <c r="AN24" s="422"/>
      <c r="AO24" s="422"/>
      <c r="AP24" s="422"/>
      <c r="AQ24" s="422"/>
      <c r="AR24" s="423"/>
      <c r="AS24" s="421">
        <v>2986</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2866987</v>
      </c>
      <c r="BO24" s="446"/>
      <c r="BP24" s="446"/>
      <c r="BQ24" s="446"/>
      <c r="BR24" s="446"/>
      <c r="BS24" s="446"/>
      <c r="BT24" s="446"/>
      <c r="BU24" s="447"/>
      <c r="BV24" s="445">
        <v>2824189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4930</v>
      </c>
      <c r="R25" s="422"/>
      <c r="S25" s="422"/>
      <c r="T25" s="422"/>
      <c r="U25" s="422"/>
      <c r="V25" s="423"/>
      <c r="W25" s="487"/>
      <c r="X25" s="478"/>
      <c r="Y25" s="479"/>
      <c r="Z25" s="418" t="s">
        <v>166</v>
      </c>
      <c r="AA25" s="419"/>
      <c r="AB25" s="419"/>
      <c r="AC25" s="419"/>
      <c r="AD25" s="419"/>
      <c r="AE25" s="419"/>
      <c r="AF25" s="419"/>
      <c r="AG25" s="420"/>
      <c r="AH25" s="421" t="s">
        <v>167</v>
      </c>
      <c r="AI25" s="422"/>
      <c r="AJ25" s="422"/>
      <c r="AK25" s="422"/>
      <c r="AL25" s="423"/>
      <c r="AM25" s="421" t="s">
        <v>168</v>
      </c>
      <c r="AN25" s="422"/>
      <c r="AO25" s="422"/>
      <c r="AP25" s="422"/>
      <c r="AQ25" s="422"/>
      <c r="AR25" s="423"/>
      <c r="AS25" s="421" t="s">
        <v>123</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14</v>
      </c>
      <c r="BO25" s="441"/>
      <c r="BP25" s="441"/>
      <c r="BQ25" s="441"/>
      <c r="BR25" s="441"/>
      <c r="BS25" s="441"/>
      <c r="BT25" s="441"/>
      <c r="BU25" s="442"/>
      <c r="BV25" s="440">
        <v>18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4680</v>
      </c>
      <c r="R26" s="422"/>
      <c r="S26" s="422"/>
      <c r="T26" s="422"/>
      <c r="U26" s="422"/>
      <c r="V26" s="423"/>
      <c r="W26" s="487"/>
      <c r="X26" s="478"/>
      <c r="Y26" s="479"/>
      <c r="Z26" s="418" t="s">
        <v>171</v>
      </c>
      <c r="AA26" s="500"/>
      <c r="AB26" s="500"/>
      <c r="AC26" s="500"/>
      <c r="AD26" s="500"/>
      <c r="AE26" s="500"/>
      <c r="AF26" s="500"/>
      <c r="AG26" s="501"/>
      <c r="AH26" s="421">
        <v>4</v>
      </c>
      <c r="AI26" s="422"/>
      <c r="AJ26" s="422"/>
      <c r="AK26" s="422"/>
      <c r="AL26" s="423"/>
      <c r="AM26" s="421">
        <v>11224</v>
      </c>
      <c r="AN26" s="422"/>
      <c r="AO26" s="422"/>
      <c r="AP26" s="422"/>
      <c r="AQ26" s="422"/>
      <c r="AR26" s="423"/>
      <c r="AS26" s="421">
        <v>2806</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123</v>
      </c>
      <c r="BO26" s="446"/>
      <c r="BP26" s="446"/>
      <c r="BQ26" s="446"/>
      <c r="BR26" s="446"/>
      <c r="BS26" s="446"/>
      <c r="BT26" s="446"/>
      <c r="BU26" s="447"/>
      <c r="BV26" s="445" t="s">
        <v>123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1910</v>
      </c>
      <c r="R27" s="422"/>
      <c r="S27" s="422"/>
      <c r="T27" s="422"/>
      <c r="U27" s="422"/>
      <c r="V27" s="423"/>
      <c r="W27" s="487"/>
      <c r="X27" s="478"/>
      <c r="Y27" s="479"/>
      <c r="Z27" s="418" t="s">
        <v>174</v>
      </c>
      <c r="AA27" s="419"/>
      <c r="AB27" s="419"/>
      <c r="AC27" s="419"/>
      <c r="AD27" s="419"/>
      <c r="AE27" s="419"/>
      <c r="AF27" s="419"/>
      <c r="AG27" s="420"/>
      <c r="AH27" s="421">
        <v>19</v>
      </c>
      <c r="AI27" s="422"/>
      <c r="AJ27" s="422"/>
      <c r="AK27" s="422"/>
      <c r="AL27" s="423"/>
      <c r="AM27" s="421">
        <v>56681</v>
      </c>
      <c r="AN27" s="422"/>
      <c r="AO27" s="422"/>
      <c r="AP27" s="422"/>
      <c r="AQ27" s="422"/>
      <c r="AR27" s="423"/>
      <c r="AS27" s="421">
        <v>2983</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t="s">
        <v>123</v>
      </c>
      <c r="BO27" s="449"/>
      <c r="BP27" s="449"/>
      <c r="BQ27" s="449"/>
      <c r="BR27" s="449"/>
      <c r="BS27" s="449"/>
      <c r="BT27" s="449"/>
      <c r="BU27" s="450"/>
      <c r="BV27" s="448" t="s">
        <v>123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1420</v>
      </c>
      <c r="R28" s="422"/>
      <c r="S28" s="422"/>
      <c r="T28" s="422"/>
      <c r="U28" s="422"/>
      <c r="V28" s="423"/>
      <c r="W28" s="487"/>
      <c r="X28" s="478"/>
      <c r="Y28" s="479"/>
      <c r="Z28" s="418" t="s">
        <v>177</v>
      </c>
      <c r="AA28" s="419"/>
      <c r="AB28" s="419"/>
      <c r="AC28" s="419"/>
      <c r="AD28" s="419"/>
      <c r="AE28" s="419"/>
      <c r="AF28" s="419"/>
      <c r="AG28" s="420"/>
      <c r="AH28" s="421" t="s">
        <v>167</v>
      </c>
      <c r="AI28" s="422"/>
      <c r="AJ28" s="422"/>
      <c r="AK28" s="422"/>
      <c r="AL28" s="423"/>
      <c r="AM28" s="421" t="s">
        <v>123</v>
      </c>
      <c r="AN28" s="422"/>
      <c r="AO28" s="422"/>
      <c r="AP28" s="422"/>
      <c r="AQ28" s="422"/>
      <c r="AR28" s="423"/>
      <c r="AS28" s="421" t="s">
        <v>167</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422562</v>
      </c>
      <c r="BO28" s="441"/>
      <c r="BP28" s="441"/>
      <c r="BQ28" s="441"/>
      <c r="BR28" s="441"/>
      <c r="BS28" s="441"/>
      <c r="BT28" s="441"/>
      <c r="BU28" s="442"/>
      <c r="BV28" s="440">
        <v>549702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4</v>
      </c>
      <c r="M29" s="422"/>
      <c r="N29" s="422"/>
      <c r="O29" s="422"/>
      <c r="P29" s="423"/>
      <c r="Q29" s="421">
        <v>1230</v>
      </c>
      <c r="R29" s="422"/>
      <c r="S29" s="422"/>
      <c r="T29" s="422"/>
      <c r="U29" s="422"/>
      <c r="V29" s="423"/>
      <c r="W29" s="488"/>
      <c r="X29" s="489"/>
      <c r="Y29" s="490"/>
      <c r="Z29" s="418" t="s">
        <v>180</v>
      </c>
      <c r="AA29" s="419"/>
      <c r="AB29" s="419"/>
      <c r="AC29" s="419"/>
      <c r="AD29" s="419"/>
      <c r="AE29" s="419"/>
      <c r="AF29" s="419"/>
      <c r="AG29" s="420"/>
      <c r="AH29" s="421">
        <v>55</v>
      </c>
      <c r="AI29" s="422"/>
      <c r="AJ29" s="422"/>
      <c r="AK29" s="422"/>
      <c r="AL29" s="423"/>
      <c r="AM29" s="421">
        <v>164177</v>
      </c>
      <c r="AN29" s="422"/>
      <c r="AO29" s="422"/>
      <c r="AP29" s="422"/>
      <c r="AQ29" s="422"/>
      <c r="AR29" s="423"/>
      <c r="AS29" s="421">
        <v>2985</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20232</v>
      </c>
      <c r="BO29" s="446"/>
      <c r="BP29" s="446"/>
      <c r="BQ29" s="446"/>
      <c r="BR29" s="446"/>
      <c r="BS29" s="446"/>
      <c r="BT29" s="446"/>
      <c r="BU29" s="447"/>
      <c r="BV29" s="445">
        <v>4616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99.8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489134</v>
      </c>
      <c r="BO30" s="449"/>
      <c r="BP30" s="449"/>
      <c r="BQ30" s="449"/>
      <c r="BR30" s="449"/>
      <c r="BS30" s="449"/>
      <c r="BT30" s="449"/>
      <c r="BU30" s="450"/>
      <c r="BV30" s="448">
        <v>583379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189</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上川北部消防事務組合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介護保険特別会計（保険事業勘定）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上川教育センター事務組合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介護保険特別会計（サービス事業勘定）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名寄地区衛生施設事務組合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X8MgGBXfADFCqqL2LckWS9vRKgdWAwXfs+fOc1/eqXnka7txcAXZ3/hbRP6KnA9LUswrYYAI5qBtA1U4jNzgQ==" saltValue="0UbGgsD20kUFYBaVPzMrp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33" zoomScaleSheetLayoutView="100" workbookViewId="0">
      <selection activeCell="M44" sqref="M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550</v>
      </c>
      <c r="D34" s="1224"/>
      <c r="E34" s="1225"/>
      <c r="F34" s="32">
        <v>7.69</v>
      </c>
      <c r="G34" s="33">
        <v>8.56</v>
      </c>
      <c r="H34" s="33">
        <v>8.66</v>
      </c>
      <c r="I34" s="33">
        <v>4.54</v>
      </c>
      <c r="J34" s="34">
        <v>6.06</v>
      </c>
      <c r="K34" s="22"/>
      <c r="L34" s="22"/>
      <c r="M34" s="22"/>
      <c r="N34" s="22"/>
      <c r="O34" s="22"/>
      <c r="P34" s="22"/>
    </row>
    <row r="35" spans="1:16" ht="39" customHeight="1" x14ac:dyDescent="0.15">
      <c r="A35" s="22"/>
      <c r="B35" s="35"/>
      <c r="C35" s="1218" t="s">
        <v>551</v>
      </c>
      <c r="D35" s="1219"/>
      <c r="E35" s="1220"/>
      <c r="F35" s="36">
        <v>0.2</v>
      </c>
      <c r="G35" s="37">
        <v>0.53</v>
      </c>
      <c r="H35" s="37">
        <v>0.24</v>
      </c>
      <c r="I35" s="37">
        <v>1.26</v>
      </c>
      <c r="J35" s="38">
        <v>1.9</v>
      </c>
      <c r="K35" s="22"/>
      <c r="L35" s="22"/>
      <c r="M35" s="22"/>
      <c r="N35" s="22"/>
      <c r="O35" s="22"/>
      <c r="P35" s="22"/>
    </row>
    <row r="36" spans="1:16" ht="39" customHeight="1" x14ac:dyDescent="0.15">
      <c r="A36" s="22"/>
      <c r="B36" s="35"/>
      <c r="C36" s="1218" t="s">
        <v>552</v>
      </c>
      <c r="D36" s="1219"/>
      <c r="E36" s="1220"/>
      <c r="F36" s="36">
        <v>0.43</v>
      </c>
      <c r="G36" s="37">
        <v>0.99</v>
      </c>
      <c r="H36" s="37">
        <v>0.54</v>
      </c>
      <c r="I36" s="37">
        <v>0.41</v>
      </c>
      <c r="J36" s="38">
        <v>0.56999999999999995</v>
      </c>
      <c r="K36" s="22"/>
      <c r="L36" s="22"/>
      <c r="M36" s="22"/>
      <c r="N36" s="22"/>
      <c r="O36" s="22"/>
      <c r="P36" s="22"/>
    </row>
    <row r="37" spans="1:16" ht="39" customHeight="1" x14ac:dyDescent="0.15">
      <c r="A37" s="22"/>
      <c r="B37" s="35"/>
      <c r="C37" s="1218" t="s">
        <v>553</v>
      </c>
      <c r="D37" s="1219"/>
      <c r="E37" s="1220"/>
      <c r="F37" s="36">
        <v>0.24</v>
      </c>
      <c r="G37" s="37">
        <v>0.27</v>
      </c>
      <c r="H37" s="37">
        <v>0.24</v>
      </c>
      <c r="I37" s="37">
        <v>0.25</v>
      </c>
      <c r="J37" s="38">
        <v>0.26</v>
      </c>
      <c r="K37" s="22"/>
      <c r="L37" s="22"/>
      <c r="M37" s="22"/>
      <c r="N37" s="22"/>
      <c r="O37" s="22"/>
      <c r="P37" s="22"/>
    </row>
    <row r="38" spans="1:16" ht="39" customHeight="1" x14ac:dyDescent="0.15">
      <c r="A38" s="22"/>
      <c r="B38" s="35"/>
      <c r="C38" s="1218" t="s">
        <v>554</v>
      </c>
      <c r="D38" s="1219"/>
      <c r="E38" s="1220"/>
      <c r="F38" s="36">
        <v>0.33</v>
      </c>
      <c r="G38" s="37">
        <v>0.27</v>
      </c>
      <c r="H38" s="37">
        <v>0.01</v>
      </c>
      <c r="I38" s="37">
        <v>0.06</v>
      </c>
      <c r="J38" s="38">
        <v>0.18</v>
      </c>
      <c r="K38" s="22"/>
      <c r="L38" s="22"/>
      <c r="M38" s="22"/>
      <c r="N38" s="22"/>
      <c r="O38" s="22"/>
      <c r="P38" s="22"/>
    </row>
    <row r="39" spans="1:16" ht="39" customHeight="1" x14ac:dyDescent="0.15">
      <c r="A39" s="22"/>
      <c r="B39" s="35"/>
      <c r="C39" s="1218" t="s">
        <v>555</v>
      </c>
      <c r="D39" s="1219"/>
      <c r="E39" s="1220"/>
      <c r="F39" s="36">
        <v>0.27</v>
      </c>
      <c r="G39" s="37">
        <v>0.43</v>
      </c>
      <c r="H39" s="37">
        <v>0.15</v>
      </c>
      <c r="I39" s="37">
        <v>0.02</v>
      </c>
      <c r="J39" s="38">
        <v>0.13</v>
      </c>
      <c r="K39" s="22"/>
      <c r="L39" s="22"/>
      <c r="M39" s="22"/>
      <c r="N39" s="22"/>
      <c r="O39" s="22"/>
      <c r="P39" s="22"/>
    </row>
    <row r="40" spans="1:16" ht="39" customHeight="1" x14ac:dyDescent="0.15">
      <c r="A40" s="22"/>
      <c r="B40" s="35"/>
      <c r="C40" s="1218" t="s">
        <v>556</v>
      </c>
      <c r="D40" s="1219"/>
      <c r="E40" s="1220"/>
      <c r="F40" s="36">
        <v>0</v>
      </c>
      <c r="G40" s="37">
        <v>0.01</v>
      </c>
      <c r="H40" s="37">
        <v>0.11</v>
      </c>
      <c r="I40" s="37">
        <v>0.09</v>
      </c>
      <c r="J40" s="38">
        <v>0.06</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557</v>
      </c>
      <c r="D42" s="1219"/>
      <c r="E42" s="1220"/>
      <c r="F42" s="36" t="s">
        <v>497</v>
      </c>
      <c r="G42" s="37" t="s">
        <v>497</v>
      </c>
      <c r="H42" s="37" t="s">
        <v>497</v>
      </c>
      <c r="I42" s="37" t="s">
        <v>497</v>
      </c>
      <c r="J42" s="38" t="s">
        <v>497</v>
      </c>
      <c r="K42" s="22"/>
      <c r="L42" s="22"/>
      <c r="M42" s="22"/>
      <c r="N42" s="22"/>
      <c r="O42" s="22"/>
      <c r="P42" s="22"/>
    </row>
    <row r="43" spans="1:16" ht="39" customHeight="1" thickBot="1" x14ac:dyDescent="0.2">
      <c r="A43" s="22"/>
      <c r="B43" s="40"/>
      <c r="C43" s="1221" t="s">
        <v>558</v>
      </c>
      <c r="D43" s="1222"/>
      <c r="E43" s="1223"/>
      <c r="F43" s="41" t="s">
        <v>497</v>
      </c>
      <c r="G43" s="42" t="s">
        <v>497</v>
      </c>
      <c r="H43" s="42" t="s">
        <v>497</v>
      </c>
      <c r="I43" s="42" t="s">
        <v>497</v>
      </c>
      <c r="J43" s="43" t="s">
        <v>497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eYjl1z9cUpfJSv1oZSp1PyztdNdXxFjq3Rt3SwvwL26JOVKZQjyjkPDTvT4Hi/vSO9ZMVBM5IKOHCLzBd7tfw==" saltValue="gIig6hAN5yyIhQF2/7De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E37" zoomScaleSheetLayoutView="55" workbookViewId="0">
      <selection activeCell="N49" sqref="N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189</v>
      </c>
      <c r="L45" s="60">
        <v>188</v>
      </c>
      <c r="M45" s="60">
        <v>176</v>
      </c>
      <c r="N45" s="60">
        <v>175</v>
      </c>
      <c r="O45" s="61">
        <v>193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x14ac:dyDescent="0.15">
      <c r="A48" s="48"/>
      <c r="B48" s="1236"/>
      <c r="C48" s="1237"/>
      <c r="D48" s="62"/>
      <c r="E48" s="1228" t="s">
        <v>15</v>
      </c>
      <c r="F48" s="1228"/>
      <c r="G48" s="1228"/>
      <c r="H48" s="1228"/>
      <c r="I48" s="1228"/>
      <c r="J48" s="1229"/>
      <c r="K48" s="63">
        <v>24</v>
      </c>
      <c r="L48" s="64">
        <v>25</v>
      </c>
      <c r="M48" s="64">
        <v>24</v>
      </c>
      <c r="N48" s="64">
        <v>24</v>
      </c>
      <c r="O48" s="65">
        <v>25</v>
      </c>
      <c r="P48" s="48"/>
      <c r="Q48" s="48"/>
      <c r="R48" s="48"/>
      <c r="S48" s="48"/>
      <c r="T48" s="48"/>
      <c r="U48" s="48"/>
    </row>
    <row r="49" spans="1:21" ht="30.75" customHeight="1" x14ac:dyDescent="0.15">
      <c r="A49" s="48"/>
      <c r="B49" s="1236"/>
      <c r="C49" s="1237"/>
      <c r="D49" s="62"/>
      <c r="E49" s="1228" t="s">
        <v>16</v>
      </c>
      <c r="F49" s="1228"/>
      <c r="G49" s="1228"/>
      <c r="H49" s="1228"/>
      <c r="I49" s="1228"/>
      <c r="J49" s="1229"/>
      <c r="K49" s="63">
        <v>3</v>
      </c>
      <c r="L49" s="64">
        <v>3</v>
      </c>
      <c r="M49" s="64">
        <v>2</v>
      </c>
      <c r="N49" s="64">
        <v>7</v>
      </c>
      <c r="O49" s="65">
        <v>5</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497</v>
      </c>
      <c r="L50" s="64" t="s">
        <v>497</v>
      </c>
      <c r="M50" s="64" t="s">
        <v>497</v>
      </c>
      <c r="N50" s="64" t="s">
        <v>497</v>
      </c>
      <c r="O50" s="65" t="s">
        <v>497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497</v>
      </c>
      <c r="L51" s="64" t="s">
        <v>497</v>
      </c>
      <c r="M51" s="64" t="s">
        <v>497</v>
      </c>
      <c r="N51" s="64" t="s">
        <v>497</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180</v>
      </c>
      <c r="L52" s="64">
        <v>182</v>
      </c>
      <c r="M52" s="64">
        <v>172</v>
      </c>
      <c r="N52" s="64">
        <v>172</v>
      </c>
      <c r="O52" s="65">
        <v>165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36</v>
      </c>
      <c r="L53" s="69">
        <v>34</v>
      </c>
      <c r="M53" s="69">
        <v>30</v>
      </c>
      <c r="N53" s="69">
        <v>34</v>
      </c>
      <c r="O53" s="70">
        <v>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WWpB724Mp6bH4EOmtLJbeXQWbEkMeIKcwdePexOLcdm8HHlcmEQTsO9ts3aNAQK90wPktUEkfFIGk2cmd7jdg==" saltValue="VGuHCIa+IhErnJQpbMqEo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D37" zoomScaleSheetLayoutView="100" workbookViewId="0">
      <selection activeCell="M49" sqref="M4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540</v>
      </c>
      <c r="J40" s="79" t="s">
        <v>541</v>
      </c>
      <c r="K40" s="79" t="s">
        <v>542</v>
      </c>
      <c r="L40" s="79" t="s">
        <v>543</v>
      </c>
      <c r="M40" s="80" t="s">
        <v>544</v>
      </c>
    </row>
    <row r="41" spans="2:13" ht="27.75" customHeight="1" x14ac:dyDescent="0.15">
      <c r="B41" s="1254" t="s">
        <v>24</v>
      </c>
      <c r="C41" s="1255"/>
      <c r="D41" s="81"/>
      <c r="E41" s="1256" t="s">
        <v>25</v>
      </c>
      <c r="F41" s="1256"/>
      <c r="G41" s="1256"/>
      <c r="H41" s="1257"/>
      <c r="I41" s="82">
        <v>1970</v>
      </c>
      <c r="J41" s="83">
        <v>2032</v>
      </c>
      <c r="K41" s="83">
        <v>2246</v>
      </c>
      <c r="L41" s="83">
        <v>3179</v>
      </c>
      <c r="M41" s="84">
        <v>3203</v>
      </c>
    </row>
    <row r="42" spans="2:13" ht="27.75" customHeight="1" x14ac:dyDescent="0.15">
      <c r="B42" s="1244"/>
      <c r="C42" s="1245"/>
      <c r="D42" s="85"/>
      <c r="E42" s="1248" t="s">
        <v>26</v>
      </c>
      <c r="F42" s="1248"/>
      <c r="G42" s="1248"/>
      <c r="H42" s="1249"/>
      <c r="I42" s="86" t="s">
        <v>497</v>
      </c>
      <c r="J42" s="87" t="s">
        <v>497</v>
      </c>
      <c r="K42" s="87" t="s">
        <v>497</v>
      </c>
      <c r="L42" s="87" t="s">
        <v>497</v>
      </c>
      <c r="M42" s="88" t="s">
        <v>497</v>
      </c>
    </row>
    <row r="43" spans="2:13" ht="27.75" customHeight="1" x14ac:dyDescent="0.15">
      <c r="B43" s="1244"/>
      <c r="C43" s="1245"/>
      <c r="D43" s="85"/>
      <c r="E43" s="1248" t="s">
        <v>27</v>
      </c>
      <c r="F43" s="1248"/>
      <c r="G43" s="1248"/>
      <c r="H43" s="1249"/>
      <c r="I43" s="86">
        <v>303</v>
      </c>
      <c r="J43" s="87">
        <v>297</v>
      </c>
      <c r="K43" s="87">
        <v>285</v>
      </c>
      <c r="L43" s="87">
        <v>270</v>
      </c>
      <c r="M43" s="88">
        <v>271</v>
      </c>
    </row>
    <row r="44" spans="2:13" ht="27.75" customHeight="1" x14ac:dyDescent="0.15">
      <c r="B44" s="1244"/>
      <c r="C44" s="1245"/>
      <c r="D44" s="85"/>
      <c r="E44" s="1248" t="s">
        <v>28</v>
      </c>
      <c r="F44" s="1248"/>
      <c r="G44" s="1248"/>
      <c r="H44" s="1249"/>
      <c r="I44" s="86">
        <v>14</v>
      </c>
      <c r="J44" s="87" t="s">
        <v>497</v>
      </c>
      <c r="K44" s="87" t="s">
        <v>497</v>
      </c>
      <c r="L44" s="87" t="s">
        <v>497</v>
      </c>
      <c r="M44" s="88" t="s">
        <v>497</v>
      </c>
    </row>
    <row r="45" spans="2:13" ht="27.75" customHeight="1" x14ac:dyDescent="0.15">
      <c r="B45" s="1244"/>
      <c r="C45" s="1245"/>
      <c r="D45" s="85"/>
      <c r="E45" s="1248" t="s">
        <v>29</v>
      </c>
      <c r="F45" s="1248"/>
      <c r="G45" s="1248"/>
      <c r="H45" s="1249"/>
      <c r="I45" s="86">
        <v>199</v>
      </c>
      <c r="J45" s="87">
        <v>214</v>
      </c>
      <c r="K45" s="87">
        <v>175</v>
      </c>
      <c r="L45" s="87">
        <v>95</v>
      </c>
      <c r="M45" s="88">
        <v>30</v>
      </c>
    </row>
    <row r="46" spans="2:13" ht="27.75" customHeight="1" x14ac:dyDescent="0.15">
      <c r="B46" s="1244"/>
      <c r="C46" s="1245"/>
      <c r="D46" s="89"/>
      <c r="E46" s="1248" t="s">
        <v>30</v>
      </c>
      <c r="F46" s="1248"/>
      <c r="G46" s="1248"/>
      <c r="H46" s="1249"/>
      <c r="I46" s="86" t="s">
        <v>497</v>
      </c>
      <c r="J46" s="87" t="s">
        <v>497</v>
      </c>
      <c r="K46" s="87" t="s">
        <v>497</v>
      </c>
      <c r="L46" s="87" t="s">
        <v>497</v>
      </c>
      <c r="M46" s="88" t="s">
        <v>497</v>
      </c>
    </row>
    <row r="47" spans="2:13" ht="27.75" customHeight="1" x14ac:dyDescent="0.15">
      <c r="B47" s="1244"/>
      <c r="C47" s="1245"/>
      <c r="D47" s="90"/>
      <c r="E47" s="1258" t="s">
        <v>31</v>
      </c>
      <c r="F47" s="1259"/>
      <c r="G47" s="1259"/>
      <c r="H47" s="1260"/>
      <c r="I47" s="86" t="s">
        <v>497</v>
      </c>
      <c r="J47" s="87" t="s">
        <v>497</v>
      </c>
      <c r="K47" s="87" t="s">
        <v>497</v>
      </c>
      <c r="L47" s="87" t="s">
        <v>497</v>
      </c>
      <c r="M47" s="88" t="s">
        <v>497</v>
      </c>
    </row>
    <row r="48" spans="2:13" ht="27.75" customHeight="1" x14ac:dyDescent="0.15">
      <c r="B48" s="1244"/>
      <c r="C48" s="1245"/>
      <c r="D48" s="85"/>
      <c r="E48" s="1248" t="s">
        <v>32</v>
      </c>
      <c r="F48" s="1248"/>
      <c r="G48" s="1248"/>
      <c r="H48" s="1249"/>
      <c r="I48" s="86" t="s">
        <v>497</v>
      </c>
      <c r="J48" s="87" t="s">
        <v>497</v>
      </c>
      <c r="K48" s="87" t="s">
        <v>497</v>
      </c>
      <c r="L48" s="87" t="s">
        <v>497</v>
      </c>
      <c r="M48" s="88" t="s">
        <v>497</v>
      </c>
    </row>
    <row r="49" spans="2:13" ht="27.75" customHeight="1" x14ac:dyDescent="0.15">
      <c r="B49" s="1246"/>
      <c r="C49" s="1247"/>
      <c r="D49" s="85"/>
      <c r="E49" s="1248" t="s">
        <v>33</v>
      </c>
      <c r="F49" s="1248"/>
      <c r="G49" s="1248"/>
      <c r="H49" s="1249"/>
      <c r="I49" s="86" t="s">
        <v>497</v>
      </c>
      <c r="J49" s="87" t="s">
        <v>497</v>
      </c>
      <c r="K49" s="87" t="s">
        <v>497</v>
      </c>
      <c r="L49" s="87" t="s">
        <v>497</v>
      </c>
      <c r="M49" s="88" t="s">
        <v>497</v>
      </c>
    </row>
    <row r="50" spans="2:13" ht="27.75" customHeight="1" x14ac:dyDescent="0.15">
      <c r="B50" s="1242" t="s">
        <v>34</v>
      </c>
      <c r="C50" s="1243"/>
      <c r="D50" s="91"/>
      <c r="E50" s="1248" t="s">
        <v>35</v>
      </c>
      <c r="F50" s="1248"/>
      <c r="G50" s="1248"/>
      <c r="H50" s="1249"/>
      <c r="I50" s="86">
        <v>1285</v>
      </c>
      <c r="J50" s="87">
        <v>1240</v>
      </c>
      <c r="K50" s="87">
        <v>1292</v>
      </c>
      <c r="L50" s="87">
        <v>1176</v>
      </c>
      <c r="M50" s="88">
        <v>980</v>
      </c>
    </row>
    <row r="51" spans="2:13" ht="27.75" customHeight="1" x14ac:dyDescent="0.15">
      <c r="B51" s="1244"/>
      <c r="C51" s="1245"/>
      <c r="D51" s="85"/>
      <c r="E51" s="1248" t="s">
        <v>36</v>
      </c>
      <c r="F51" s="1248"/>
      <c r="G51" s="1248"/>
      <c r="H51" s="1249"/>
      <c r="I51" s="86">
        <v>214</v>
      </c>
      <c r="J51" s="87">
        <v>233</v>
      </c>
      <c r="K51" s="87">
        <v>277</v>
      </c>
      <c r="L51" s="87">
        <v>273</v>
      </c>
      <c r="M51" s="88">
        <v>253</v>
      </c>
    </row>
    <row r="52" spans="2:13" ht="27.75" customHeight="1" x14ac:dyDescent="0.15">
      <c r="B52" s="1246"/>
      <c r="C52" s="1247"/>
      <c r="D52" s="85"/>
      <c r="E52" s="1248" t="s">
        <v>37</v>
      </c>
      <c r="F52" s="1248"/>
      <c r="G52" s="1248"/>
      <c r="H52" s="1249"/>
      <c r="I52" s="86">
        <v>1425</v>
      </c>
      <c r="J52" s="87">
        <v>1450</v>
      </c>
      <c r="K52" s="87">
        <v>1573</v>
      </c>
      <c r="L52" s="87">
        <v>2204</v>
      </c>
      <c r="M52" s="88">
        <v>2204</v>
      </c>
    </row>
    <row r="53" spans="2:13" ht="27.75" customHeight="1" thickBot="1" x14ac:dyDescent="0.2">
      <c r="B53" s="1250" t="s">
        <v>38</v>
      </c>
      <c r="C53" s="1251"/>
      <c r="D53" s="92"/>
      <c r="E53" s="1252" t="s">
        <v>39</v>
      </c>
      <c r="F53" s="1252"/>
      <c r="G53" s="1252"/>
      <c r="H53" s="1253"/>
      <c r="I53" s="93">
        <v>-438</v>
      </c>
      <c r="J53" s="94">
        <v>-380</v>
      </c>
      <c r="K53" s="94">
        <v>-436</v>
      </c>
      <c r="L53" s="94">
        <v>-110</v>
      </c>
      <c r="M53" s="95">
        <v>67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R8r9z4kUQa9M7n9kr9VqjaNcC96l95RaLKC3dVQGSa0xP9QrXfpcFGwB6s+lUqmpdoLcQ8y3ip3HrnNkeQxoQ==" saltValue="NnVZQlbViZ0kf9I7QvVf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10" zoomScale="70" zoomScaleNormal="70" zoomScaleSheetLayoutView="100" workbookViewId="0">
      <selection activeCell="J27" sqref="J2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42</v>
      </c>
      <c r="D55" s="1269"/>
      <c r="E55" s="1270"/>
      <c r="F55" s="107">
        <v>522</v>
      </c>
      <c r="G55" s="107">
        <v>550</v>
      </c>
      <c r="H55" s="108">
        <v>423</v>
      </c>
    </row>
    <row r="56" spans="2:8" ht="52.5" customHeight="1" x14ac:dyDescent="0.15">
      <c r="B56" s="109"/>
      <c r="C56" s="1271" t="s">
        <v>43</v>
      </c>
      <c r="D56" s="1271"/>
      <c r="E56" s="1272"/>
      <c r="F56" s="110">
        <v>12</v>
      </c>
      <c r="G56" s="110">
        <v>5</v>
      </c>
      <c r="H56" s="111">
        <v>20</v>
      </c>
    </row>
    <row r="57" spans="2:8" ht="53.25" customHeight="1" x14ac:dyDescent="0.15">
      <c r="B57" s="109"/>
      <c r="C57" s="1273" t="s">
        <v>44</v>
      </c>
      <c r="D57" s="1273"/>
      <c r="E57" s="1274"/>
      <c r="F57" s="112">
        <v>721</v>
      </c>
      <c r="G57" s="112">
        <v>583</v>
      </c>
      <c r="H57" s="113">
        <v>489</v>
      </c>
    </row>
    <row r="58" spans="2:8" ht="45.75" customHeight="1" x14ac:dyDescent="0.15">
      <c r="B58" s="114"/>
      <c r="C58" s="1261" t="s">
        <v>564</v>
      </c>
      <c r="D58" s="1262"/>
      <c r="E58" s="1263"/>
      <c r="F58" s="115">
        <v>457</v>
      </c>
      <c r="G58" s="115">
        <v>357</v>
      </c>
      <c r="H58" s="116">
        <v>287</v>
      </c>
    </row>
    <row r="59" spans="2:8" ht="45.75" customHeight="1" x14ac:dyDescent="0.15">
      <c r="B59" s="114"/>
      <c r="C59" s="1261" t="s">
        <v>565</v>
      </c>
      <c r="D59" s="1262"/>
      <c r="E59" s="1263"/>
      <c r="F59" s="115">
        <v>107</v>
      </c>
      <c r="G59" s="115">
        <v>90</v>
      </c>
      <c r="H59" s="116">
        <v>80</v>
      </c>
    </row>
    <row r="60" spans="2:8" ht="45.75" customHeight="1" x14ac:dyDescent="0.15">
      <c r="B60" s="114"/>
      <c r="C60" s="1261" t="s">
        <v>566</v>
      </c>
      <c r="D60" s="1262"/>
      <c r="E60" s="1263"/>
      <c r="F60" s="115">
        <v>38</v>
      </c>
      <c r="G60" s="115">
        <v>35</v>
      </c>
      <c r="H60" s="116">
        <v>33</v>
      </c>
    </row>
    <row r="61" spans="2:8" ht="45.75" customHeight="1" x14ac:dyDescent="0.15">
      <c r="B61" s="114"/>
      <c r="C61" s="1261" t="s">
        <v>567</v>
      </c>
      <c r="D61" s="1262"/>
      <c r="E61" s="1263"/>
      <c r="F61" s="115">
        <v>24</v>
      </c>
      <c r="G61" s="115">
        <v>24</v>
      </c>
      <c r="H61" s="116">
        <v>23</v>
      </c>
    </row>
    <row r="62" spans="2:8" ht="45.75" customHeight="1" thickBot="1" x14ac:dyDescent="0.2">
      <c r="B62" s="117"/>
      <c r="C62" s="1264" t="s">
        <v>568</v>
      </c>
      <c r="D62" s="1265"/>
      <c r="E62" s="1266"/>
      <c r="F62" s="118">
        <v>26</v>
      </c>
      <c r="G62" s="118">
        <v>24</v>
      </c>
      <c r="H62" s="119">
        <v>22</v>
      </c>
    </row>
    <row r="63" spans="2:8" ht="52.5" customHeight="1" thickBot="1" x14ac:dyDescent="0.2">
      <c r="B63" s="120"/>
      <c r="C63" s="1267" t="s">
        <v>45</v>
      </c>
      <c r="D63" s="1267"/>
      <c r="E63" s="1268"/>
      <c r="F63" s="121">
        <v>1255</v>
      </c>
      <c r="G63" s="121">
        <v>1138</v>
      </c>
      <c r="H63" s="122">
        <v>932</v>
      </c>
    </row>
    <row r="64" spans="2:8" ht="15" customHeight="1" x14ac:dyDescent="0.15"/>
    <row r="65" ht="0" hidden="1" customHeight="1" x14ac:dyDescent="0.15"/>
    <row r="66" ht="0" hidden="1" customHeight="1" x14ac:dyDescent="0.15"/>
  </sheetData>
  <sheetProtection algorithmName="SHA-512" hashValue="IpOtaWpN2zNJlY2wYuda8wetTZWfRft7nZnKNpoBD/pZvDTffbc6J4srZWrQ+7mE5xTmxC+EPXwww649L6DfUA==" saltValue="KRpvxALV4sU0LimYsJLB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A121C-30EB-418B-A149-E94EF10724C1}">
  <sheetPr>
    <pageSetUpPr fitToPage="1"/>
  </sheetPr>
  <dimension ref="A1:WZM191"/>
  <sheetViews>
    <sheetView showGridLines="0" topLeftCell="A43" zoomScaleNormal="100" zoomScaleSheetLayoutView="55" workbookViewId="0">
      <selection activeCell="AN43" sqref="AN43:DC47"/>
    </sheetView>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577</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574</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9"/>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5" x14ac:dyDescent="0.15">
      <c r="B44" s="36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5" x14ac:dyDescent="0.15">
      <c r="B45" s="36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5" x14ac:dyDescent="0.15">
      <c r="B46" s="36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5" x14ac:dyDescent="0.15">
      <c r="B47" s="36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573</v>
      </c>
    </row>
    <row r="50" spans="1:109" ht="13.5" x14ac:dyDescent="0.15">
      <c r="B50" s="366"/>
      <c r="G50" s="1280"/>
      <c r="H50" s="1280"/>
      <c r="I50" s="1280"/>
      <c r="J50" s="1280"/>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540</v>
      </c>
      <c r="BQ50" s="1277"/>
      <c r="BR50" s="1277"/>
      <c r="BS50" s="1277"/>
      <c r="BT50" s="1277"/>
      <c r="BU50" s="1277"/>
      <c r="BV50" s="1277"/>
      <c r="BW50" s="1277"/>
      <c r="BX50" s="1277" t="s">
        <v>541</v>
      </c>
      <c r="BY50" s="1277"/>
      <c r="BZ50" s="1277"/>
      <c r="CA50" s="1277"/>
      <c r="CB50" s="1277"/>
      <c r="CC50" s="1277"/>
      <c r="CD50" s="1277"/>
      <c r="CE50" s="1277"/>
      <c r="CF50" s="1277" t="s">
        <v>542</v>
      </c>
      <c r="CG50" s="1277"/>
      <c r="CH50" s="1277"/>
      <c r="CI50" s="1277"/>
      <c r="CJ50" s="1277"/>
      <c r="CK50" s="1277"/>
      <c r="CL50" s="1277"/>
      <c r="CM50" s="1277"/>
      <c r="CN50" s="1277" t="s">
        <v>543</v>
      </c>
      <c r="CO50" s="1277"/>
      <c r="CP50" s="1277"/>
      <c r="CQ50" s="1277"/>
      <c r="CR50" s="1277"/>
      <c r="CS50" s="1277"/>
      <c r="CT50" s="1277"/>
      <c r="CU50" s="1277"/>
      <c r="CV50" s="1277" t="s">
        <v>544</v>
      </c>
      <c r="CW50" s="1277"/>
      <c r="CX50" s="1277"/>
      <c r="CY50" s="1277"/>
      <c r="CZ50" s="1277"/>
      <c r="DA50" s="1277"/>
      <c r="DB50" s="1277"/>
      <c r="DC50" s="1277"/>
    </row>
    <row r="51" spans="1:109" ht="13.5" customHeight="1" x14ac:dyDescent="0.15">
      <c r="B51" s="366"/>
      <c r="G51" s="1286"/>
      <c r="H51" s="1286"/>
      <c r="I51" s="1287"/>
      <c r="J51" s="1287"/>
      <c r="K51" s="1279"/>
      <c r="L51" s="1279"/>
      <c r="M51" s="1279"/>
      <c r="N51" s="1279"/>
      <c r="AM51" s="373"/>
      <c r="AN51" s="1278" t="s">
        <v>572</v>
      </c>
      <c r="AO51" s="1278"/>
      <c r="AP51" s="1278"/>
      <c r="AQ51" s="1278"/>
      <c r="AR51" s="1278"/>
      <c r="AS51" s="1278"/>
      <c r="AT51" s="1278"/>
      <c r="AU51" s="1278"/>
      <c r="AV51" s="1278"/>
      <c r="AW51" s="1278"/>
      <c r="AX51" s="1278"/>
      <c r="AY51" s="1278"/>
      <c r="AZ51" s="1278"/>
      <c r="BA51" s="1278"/>
      <c r="BB51" s="1278" t="s">
        <v>570</v>
      </c>
      <c r="BC51" s="1278"/>
      <c r="BD51" s="1278"/>
      <c r="BE51" s="1278"/>
      <c r="BF51" s="1278"/>
      <c r="BG51" s="1278"/>
      <c r="BH51" s="1278"/>
      <c r="BI51" s="1278"/>
      <c r="BJ51" s="1278"/>
      <c r="BK51" s="1278"/>
      <c r="BL51" s="1278"/>
      <c r="BM51" s="1278"/>
      <c r="BN51" s="1278"/>
      <c r="BO51" s="1278"/>
      <c r="BP51" s="1288"/>
      <c r="BQ51" s="1275"/>
      <c r="BR51" s="1275"/>
      <c r="BS51" s="1275"/>
      <c r="BT51" s="1275"/>
      <c r="BU51" s="1275"/>
      <c r="BV51" s="1275"/>
      <c r="BW51" s="1275"/>
      <c r="BX51" s="1288"/>
      <c r="BY51" s="1275"/>
      <c r="BZ51" s="1275"/>
      <c r="CA51" s="1275"/>
      <c r="CB51" s="1275"/>
      <c r="CC51" s="1275"/>
      <c r="CD51" s="1275"/>
      <c r="CE51" s="1275"/>
      <c r="CF51" s="1288"/>
      <c r="CG51" s="1275"/>
      <c r="CH51" s="1275"/>
      <c r="CI51" s="1275"/>
      <c r="CJ51" s="1275"/>
      <c r="CK51" s="1275"/>
      <c r="CL51" s="1275"/>
      <c r="CM51" s="1275"/>
      <c r="CN51" s="1288"/>
      <c r="CO51" s="1275"/>
      <c r="CP51" s="1275"/>
      <c r="CQ51" s="1275"/>
      <c r="CR51" s="1275"/>
      <c r="CS51" s="1275"/>
      <c r="CT51" s="1275"/>
      <c r="CU51" s="1275"/>
      <c r="CV51" s="1288"/>
      <c r="CW51" s="1275"/>
      <c r="CX51" s="1275"/>
      <c r="CY51" s="1275"/>
      <c r="CZ51" s="1275"/>
      <c r="DA51" s="1275"/>
      <c r="DB51" s="1275"/>
      <c r="DC51" s="1275"/>
    </row>
    <row r="52" spans="1:109" ht="13.5" x14ac:dyDescent="0.15">
      <c r="B52" s="366"/>
      <c r="G52" s="1286"/>
      <c r="H52" s="1286"/>
      <c r="I52" s="1287"/>
      <c r="J52" s="1287"/>
      <c r="K52" s="1279"/>
      <c r="L52" s="1279"/>
      <c r="M52" s="1279"/>
      <c r="N52" s="1279"/>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86"/>
      <c r="H53" s="1286"/>
      <c r="I53" s="1280"/>
      <c r="J53" s="1280"/>
      <c r="K53" s="1279"/>
      <c r="L53" s="1279"/>
      <c r="M53" s="1279"/>
      <c r="N53" s="1279"/>
      <c r="AM53" s="373"/>
      <c r="AN53" s="1278"/>
      <c r="AO53" s="1278"/>
      <c r="AP53" s="1278"/>
      <c r="AQ53" s="1278"/>
      <c r="AR53" s="1278"/>
      <c r="AS53" s="1278"/>
      <c r="AT53" s="1278"/>
      <c r="AU53" s="1278"/>
      <c r="AV53" s="1278"/>
      <c r="AW53" s="1278"/>
      <c r="AX53" s="1278"/>
      <c r="AY53" s="1278"/>
      <c r="AZ53" s="1278"/>
      <c r="BA53" s="1278"/>
      <c r="BB53" s="1278" t="s">
        <v>576</v>
      </c>
      <c r="BC53" s="1278"/>
      <c r="BD53" s="1278"/>
      <c r="BE53" s="1278"/>
      <c r="BF53" s="1278"/>
      <c r="BG53" s="1278"/>
      <c r="BH53" s="1278"/>
      <c r="BI53" s="1278"/>
      <c r="BJ53" s="1278"/>
      <c r="BK53" s="1278"/>
      <c r="BL53" s="1278"/>
      <c r="BM53" s="1278"/>
      <c r="BN53" s="1278"/>
      <c r="BO53" s="1278"/>
      <c r="BP53" s="1288"/>
      <c r="BQ53" s="1275"/>
      <c r="BR53" s="1275"/>
      <c r="BS53" s="1275"/>
      <c r="BT53" s="1275"/>
      <c r="BU53" s="1275"/>
      <c r="BV53" s="1275"/>
      <c r="BW53" s="1275"/>
      <c r="BX53" s="1288"/>
      <c r="BY53" s="1275"/>
      <c r="BZ53" s="1275"/>
      <c r="CA53" s="1275"/>
      <c r="CB53" s="1275"/>
      <c r="CC53" s="1275"/>
      <c r="CD53" s="1275"/>
      <c r="CE53" s="1275"/>
      <c r="CF53" s="1288"/>
      <c r="CG53" s="1275"/>
      <c r="CH53" s="1275"/>
      <c r="CI53" s="1275"/>
      <c r="CJ53" s="1275"/>
      <c r="CK53" s="1275"/>
      <c r="CL53" s="1275"/>
      <c r="CM53" s="1275"/>
      <c r="CN53" s="1288"/>
      <c r="CO53" s="1275"/>
      <c r="CP53" s="1275"/>
      <c r="CQ53" s="1275"/>
      <c r="CR53" s="1275"/>
      <c r="CS53" s="1275"/>
      <c r="CT53" s="1275"/>
      <c r="CU53" s="1275"/>
      <c r="CV53" s="1288"/>
      <c r="CW53" s="1275"/>
      <c r="CX53" s="1275"/>
      <c r="CY53" s="1275"/>
      <c r="CZ53" s="1275"/>
      <c r="DA53" s="1275"/>
      <c r="DB53" s="1275"/>
      <c r="DC53" s="1275"/>
    </row>
    <row r="54" spans="1:109" ht="13.5" x14ac:dyDescent="0.15">
      <c r="A54" s="381"/>
      <c r="B54" s="366"/>
      <c r="G54" s="1286"/>
      <c r="H54" s="1286"/>
      <c r="I54" s="1280"/>
      <c r="J54" s="1280"/>
      <c r="K54" s="1279"/>
      <c r="L54" s="1279"/>
      <c r="M54" s="1279"/>
      <c r="N54" s="1279"/>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0"/>
      <c r="H55" s="1280"/>
      <c r="I55" s="1280"/>
      <c r="J55" s="1280"/>
      <c r="K55" s="1279"/>
      <c r="L55" s="1279"/>
      <c r="M55" s="1279"/>
      <c r="N55" s="1279"/>
      <c r="AN55" s="1277" t="s">
        <v>571</v>
      </c>
      <c r="AO55" s="1277"/>
      <c r="AP55" s="1277"/>
      <c r="AQ55" s="1277"/>
      <c r="AR55" s="1277"/>
      <c r="AS55" s="1277"/>
      <c r="AT55" s="1277"/>
      <c r="AU55" s="1277"/>
      <c r="AV55" s="1277"/>
      <c r="AW55" s="1277"/>
      <c r="AX55" s="1277"/>
      <c r="AY55" s="1277"/>
      <c r="AZ55" s="1277"/>
      <c r="BA55" s="1277"/>
      <c r="BB55" s="1278" t="s">
        <v>570</v>
      </c>
      <c r="BC55" s="1278"/>
      <c r="BD55" s="1278"/>
      <c r="BE55" s="1278"/>
      <c r="BF55" s="1278"/>
      <c r="BG55" s="1278"/>
      <c r="BH55" s="1278"/>
      <c r="BI55" s="1278"/>
      <c r="BJ55" s="1278"/>
      <c r="BK55" s="1278"/>
      <c r="BL55" s="1278"/>
      <c r="BM55" s="1278"/>
      <c r="BN55" s="1278"/>
      <c r="BO55" s="1278"/>
      <c r="BP55" s="1288"/>
      <c r="BQ55" s="1275"/>
      <c r="BR55" s="1275"/>
      <c r="BS55" s="1275"/>
      <c r="BT55" s="1275"/>
      <c r="BU55" s="1275"/>
      <c r="BV55" s="1275"/>
      <c r="BW55" s="1275"/>
      <c r="BX55" s="1288"/>
      <c r="BY55" s="1275"/>
      <c r="BZ55" s="1275"/>
      <c r="CA55" s="1275"/>
      <c r="CB55" s="1275"/>
      <c r="CC55" s="1275"/>
      <c r="CD55" s="1275"/>
      <c r="CE55" s="1275"/>
      <c r="CF55" s="1288"/>
      <c r="CG55" s="1275"/>
      <c r="CH55" s="1275"/>
      <c r="CI55" s="1275"/>
      <c r="CJ55" s="1275"/>
      <c r="CK55" s="1275"/>
      <c r="CL55" s="1275"/>
      <c r="CM55" s="1275"/>
      <c r="CN55" s="1288"/>
      <c r="CO55" s="1275"/>
      <c r="CP55" s="1275"/>
      <c r="CQ55" s="1275"/>
      <c r="CR55" s="1275"/>
      <c r="CS55" s="1275"/>
      <c r="CT55" s="1275"/>
      <c r="CU55" s="1275"/>
      <c r="CV55" s="1288"/>
      <c r="CW55" s="1275"/>
      <c r="CX55" s="1275"/>
      <c r="CY55" s="1275"/>
      <c r="CZ55" s="1275"/>
      <c r="DA55" s="1275"/>
      <c r="DB55" s="1275"/>
      <c r="DC55" s="1275"/>
    </row>
    <row r="56" spans="1:109" ht="13.5" x14ac:dyDescent="0.15">
      <c r="A56" s="381"/>
      <c r="B56" s="366"/>
      <c r="G56" s="1280"/>
      <c r="H56" s="1280"/>
      <c r="I56" s="1280"/>
      <c r="J56" s="1280"/>
      <c r="K56" s="1279"/>
      <c r="L56" s="1279"/>
      <c r="M56" s="1279"/>
      <c r="N56" s="1279"/>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0"/>
      <c r="H57" s="1280"/>
      <c r="I57" s="1281"/>
      <c r="J57" s="1281"/>
      <c r="K57" s="1279"/>
      <c r="L57" s="1279"/>
      <c r="M57" s="1279"/>
      <c r="N57" s="1279"/>
      <c r="AM57" s="365"/>
      <c r="AN57" s="1277"/>
      <c r="AO57" s="1277"/>
      <c r="AP57" s="1277"/>
      <c r="AQ57" s="1277"/>
      <c r="AR57" s="1277"/>
      <c r="AS57" s="1277"/>
      <c r="AT57" s="1277"/>
      <c r="AU57" s="1277"/>
      <c r="AV57" s="1277"/>
      <c r="AW57" s="1277"/>
      <c r="AX57" s="1277"/>
      <c r="AY57" s="1277"/>
      <c r="AZ57" s="1277"/>
      <c r="BA57" s="1277"/>
      <c r="BB57" s="1278" t="s">
        <v>576</v>
      </c>
      <c r="BC57" s="1278"/>
      <c r="BD57" s="1278"/>
      <c r="BE57" s="1278"/>
      <c r="BF57" s="1278"/>
      <c r="BG57" s="1278"/>
      <c r="BH57" s="1278"/>
      <c r="BI57" s="1278"/>
      <c r="BJ57" s="1278"/>
      <c r="BK57" s="1278"/>
      <c r="BL57" s="1278"/>
      <c r="BM57" s="1278"/>
      <c r="BN57" s="1278"/>
      <c r="BO57" s="1278"/>
      <c r="BP57" s="1288"/>
      <c r="BQ57" s="1275"/>
      <c r="BR57" s="1275"/>
      <c r="BS57" s="1275"/>
      <c r="BT57" s="1275"/>
      <c r="BU57" s="1275"/>
      <c r="BV57" s="1275"/>
      <c r="BW57" s="1275"/>
      <c r="BX57" s="1288"/>
      <c r="BY57" s="1275"/>
      <c r="BZ57" s="1275"/>
      <c r="CA57" s="1275"/>
      <c r="CB57" s="1275"/>
      <c r="CC57" s="1275"/>
      <c r="CD57" s="1275"/>
      <c r="CE57" s="1275"/>
      <c r="CF57" s="1288"/>
      <c r="CG57" s="1275"/>
      <c r="CH57" s="1275"/>
      <c r="CI57" s="1275"/>
      <c r="CJ57" s="1275"/>
      <c r="CK57" s="1275"/>
      <c r="CL57" s="1275"/>
      <c r="CM57" s="1275"/>
      <c r="CN57" s="1288"/>
      <c r="CO57" s="1275"/>
      <c r="CP57" s="1275"/>
      <c r="CQ57" s="1275"/>
      <c r="CR57" s="1275"/>
      <c r="CS57" s="1275"/>
      <c r="CT57" s="1275"/>
      <c r="CU57" s="1275"/>
      <c r="CV57" s="1288"/>
      <c r="CW57" s="1275"/>
      <c r="CX57" s="1275"/>
      <c r="CY57" s="1275"/>
      <c r="CZ57" s="1275"/>
      <c r="DA57" s="1275"/>
      <c r="DB57" s="1275"/>
      <c r="DC57" s="1275"/>
      <c r="DD57" s="392"/>
      <c r="DE57" s="387"/>
    </row>
    <row r="58" spans="1:109" s="381" customFormat="1" ht="13.5" x14ac:dyDescent="0.15">
      <c r="A58" s="365"/>
      <c r="B58" s="387"/>
      <c r="G58" s="1280"/>
      <c r="H58" s="1280"/>
      <c r="I58" s="1281"/>
      <c r="J58" s="1281"/>
      <c r="K58" s="1279"/>
      <c r="L58" s="1279"/>
      <c r="M58" s="1279"/>
      <c r="N58" s="1279"/>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575</v>
      </c>
    </row>
    <row r="64" spans="1:109" ht="13.5" x14ac:dyDescent="0.15">
      <c r="B64" s="366"/>
      <c r="G64" s="382"/>
      <c r="I64" s="384"/>
      <c r="J64" s="384"/>
      <c r="K64" s="384"/>
      <c r="L64" s="384"/>
      <c r="M64" s="384"/>
      <c r="N64" s="383"/>
      <c r="AM64" s="382"/>
      <c r="AN64" s="382" t="s">
        <v>574</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9" t="s">
        <v>579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5" x14ac:dyDescent="0.15">
      <c r="B66" s="36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5" x14ac:dyDescent="0.15">
      <c r="B67" s="36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5" x14ac:dyDescent="0.15">
      <c r="B68" s="36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5" x14ac:dyDescent="0.15">
      <c r="B69" s="36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573</v>
      </c>
    </row>
    <row r="72" spans="2:107" ht="13.5" x14ac:dyDescent="0.15">
      <c r="B72" s="366"/>
      <c r="G72" s="1280"/>
      <c r="H72" s="1280"/>
      <c r="I72" s="1280"/>
      <c r="J72" s="1280"/>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540</v>
      </c>
      <c r="BQ72" s="1277"/>
      <c r="BR72" s="1277"/>
      <c r="BS72" s="1277"/>
      <c r="BT72" s="1277"/>
      <c r="BU72" s="1277"/>
      <c r="BV72" s="1277"/>
      <c r="BW72" s="1277"/>
      <c r="BX72" s="1277" t="s">
        <v>541</v>
      </c>
      <c r="BY72" s="1277"/>
      <c r="BZ72" s="1277"/>
      <c r="CA72" s="1277"/>
      <c r="CB72" s="1277"/>
      <c r="CC72" s="1277"/>
      <c r="CD72" s="1277"/>
      <c r="CE72" s="1277"/>
      <c r="CF72" s="1277" t="s">
        <v>542</v>
      </c>
      <c r="CG72" s="1277"/>
      <c r="CH72" s="1277"/>
      <c r="CI72" s="1277"/>
      <c r="CJ72" s="1277"/>
      <c r="CK72" s="1277"/>
      <c r="CL72" s="1277"/>
      <c r="CM72" s="1277"/>
      <c r="CN72" s="1277" t="s">
        <v>543</v>
      </c>
      <c r="CO72" s="1277"/>
      <c r="CP72" s="1277"/>
      <c r="CQ72" s="1277"/>
      <c r="CR72" s="1277"/>
      <c r="CS72" s="1277"/>
      <c r="CT72" s="1277"/>
      <c r="CU72" s="1277"/>
      <c r="CV72" s="1277" t="s">
        <v>544</v>
      </c>
      <c r="CW72" s="1277"/>
      <c r="CX72" s="1277"/>
      <c r="CY72" s="1277"/>
      <c r="CZ72" s="1277"/>
      <c r="DA72" s="1277"/>
      <c r="DB72" s="1277"/>
      <c r="DC72" s="1277"/>
    </row>
    <row r="73" spans="2:107" ht="13.5" x14ac:dyDescent="0.15">
      <c r="B73" s="366"/>
      <c r="G73" s="1286"/>
      <c r="H73" s="1286"/>
      <c r="I73" s="1286"/>
      <c r="J73" s="1286"/>
      <c r="K73" s="1276"/>
      <c r="L73" s="1276"/>
      <c r="M73" s="1276"/>
      <c r="N73" s="1276"/>
      <c r="AM73" s="373"/>
      <c r="AN73" s="1278" t="s">
        <v>572</v>
      </c>
      <c r="AO73" s="1278"/>
      <c r="AP73" s="1278"/>
      <c r="AQ73" s="1278"/>
      <c r="AR73" s="1278"/>
      <c r="AS73" s="1278"/>
      <c r="AT73" s="1278"/>
      <c r="AU73" s="1278"/>
      <c r="AV73" s="1278"/>
      <c r="AW73" s="1278"/>
      <c r="AX73" s="1278"/>
      <c r="AY73" s="1278"/>
      <c r="AZ73" s="1278"/>
      <c r="BA73" s="1278"/>
      <c r="BB73" s="1278" t="s">
        <v>570</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v>5.6</v>
      </c>
      <c r="CW73" s="1275"/>
      <c r="CX73" s="1275"/>
      <c r="CY73" s="1275"/>
      <c r="CZ73" s="1275"/>
      <c r="DA73" s="1275"/>
      <c r="DB73" s="1275"/>
      <c r="DC73" s="1275"/>
    </row>
    <row r="74" spans="2:107" ht="13.5" x14ac:dyDescent="0.1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86"/>
      <c r="H75" s="1286"/>
      <c r="I75" s="1280"/>
      <c r="J75" s="1280"/>
      <c r="K75" s="1279"/>
      <c r="L75" s="1279"/>
      <c r="M75" s="1279"/>
      <c r="N75" s="1279"/>
      <c r="AM75" s="373"/>
      <c r="AN75" s="1278"/>
      <c r="AO75" s="1278"/>
      <c r="AP75" s="1278"/>
      <c r="AQ75" s="1278"/>
      <c r="AR75" s="1278"/>
      <c r="AS75" s="1278"/>
      <c r="AT75" s="1278"/>
      <c r="AU75" s="1278"/>
      <c r="AV75" s="1278"/>
      <c r="AW75" s="1278"/>
      <c r="AX75" s="1278"/>
      <c r="AY75" s="1278"/>
      <c r="AZ75" s="1278"/>
      <c r="BA75" s="1278"/>
      <c r="BB75" s="1278" t="s">
        <v>569</v>
      </c>
      <c r="BC75" s="1278"/>
      <c r="BD75" s="1278"/>
      <c r="BE75" s="1278"/>
      <c r="BF75" s="1278"/>
      <c r="BG75" s="1278"/>
      <c r="BH75" s="1278"/>
      <c r="BI75" s="1278"/>
      <c r="BJ75" s="1278"/>
      <c r="BK75" s="1278"/>
      <c r="BL75" s="1278"/>
      <c r="BM75" s="1278"/>
      <c r="BN75" s="1278"/>
      <c r="BO75" s="1278"/>
      <c r="BP75" s="1275">
        <v>4</v>
      </c>
      <c r="BQ75" s="1275"/>
      <c r="BR75" s="1275"/>
      <c r="BS75" s="1275"/>
      <c r="BT75" s="1275"/>
      <c r="BU75" s="1275"/>
      <c r="BV75" s="1275"/>
      <c r="BW75" s="1275"/>
      <c r="BX75" s="1275">
        <v>2.9</v>
      </c>
      <c r="BY75" s="1275"/>
      <c r="BZ75" s="1275"/>
      <c r="CA75" s="1275"/>
      <c r="CB75" s="1275"/>
      <c r="CC75" s="1275"/>
      <c r="CD75" s="1275"/>
      <c r="CE75" s="1275"/>
      <c r="CF75" s="1275">
        <v>2.5</v>
      </c>
      <c r="CG75" s="1275"/>
      <c r="CH75" s="1275"/>
      <c r="CI75" s="1275"/>
      <c r="CJ75" s="1275"/>
      <c r="CK75" s="1275"/>
      <c r="CL75" s="1275"/>
      <c r="CM75" s="1275"/>
      <c r="CN75" s="1275">
        <v>2.5</v>
      </c>
      <c r="CO75" s="1275"/>
      <c r="CP75" s="1275"/>
      <c r="CQ75" s="1275"/>
      <c r="CR75" s="1275"/>
      <c r="CS75" s="1275"/>
      <c r="CT75" s="1275"/>
      <c r="CU75" s="1275"/>
      <c r="CV75" s="1275">
        <v>3.2</v>
      </c>
      <c r="CW75" s="1275"/>
      <c r="CX75" s="1275"/>
      <c r="CY75" s="1275"/>
      <c r="CZ75" s="1275"/>
      <c r="DA75" s="1275"/>
      <c r="DB75" s="1275"/>
      <c r="DC75" s="1275"/>
    </row>
    <row r="76" spans="2:107" ht="13.5" x14ac:dyDescent="0.15">
      <c r="B76" s="366"/>
      <c r="G76" s="1286"/>
      <c r="H76" s="1286"/>
      <c r="I76" s="1280"/>
      <c r="J76" s="1280"/>
      <c r="K76" s="1279"/>
      <c r="L76" s="1279"/>
      <c r="M76" s="1279"/>
      <c r="N76" s="1279"/>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0"/>
      <c r="H77" s="1280"/>
      <c r="I77" s="1280"/>
      <c r="J77" s="1280"/>
      <c r="K77" s="1276"/>
      <c r="L77" s="1276"/>
      <c r="M77" s="1276"/>
      <c r="N77" s="1276"/>
      <c r="AN77" s="1277" t="s">
        <v>571</v>
      </c>
      <c r="AO77" s="1277"/>
      <c r="AP77" s="1277"/>
      <c r="AQ77" s="1277"/>
      <c r="AR77" s="1277"/>
      <c r="AS77" s="1277"/>
      <c r="AT77" s="1277"/>
      <c r="AU77" s="1277"/>
      <c r="AV77" s="1277"/>
      <c r="AW77" s="1277"/>
      <c r="AX77" s="1277"/>
      <c r="AY77" s="1277"/>
      <c r="AZ77" s="1277"/>
      <c r="BA77" s="1277"/>
      <c r="BB77" s="1278" t="s">
        <v>570</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x14ac:dyDescent="0.15">
      <c r="B78" s="366"/>
      <c r="G78" s="1280"/>
      <c r="H78" s="1280"/>
      <c r="I78" s="1280"/>
      <c r="J78" s="1280"/>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0"/>
      <c r="H79" s="1280"/>
      <c r="I79" s="1281"/>
      <c r="J79" s="1281"/>
      <c r="K79" s="1282"/>
      <c r="L79" s="1282"/>
      <c r="M79" s="1282"/>
      <c r="N79" s="1282"/>
      <c r="AN79" s="1277"/>
      <c r="AO79" s="1277"/>
      <c r="AP79" s="1277"/>
      <c r="AQ79" s="1277"/>
      <c r="AR79" s="1277"/>
      <c r="AS79" s="1277"/>
      <c r="AT79" s="1277"/>
      <c r="AU79" s="1277"/>
      <c r="AV79" s="1277"/>
      <c r="AW79" s="1277"/>
      <c r="AX79" s="1277"/>
      <c r="AY79" s="1277"/>
      <c r="AZ79" s="1277"/>
      <c r="BA79" s="1277"/>
      <c r="BB79" s="1278" t="s">
        <v>569</v>
      </c>
      <c r="BC79" s="1278"/>
      <c r="BD79" s="1278"/>
      <c r="BE79" s="1278"/>
      <c r="BF79" s="1278"/>
      <c r="BG79" s="1278"/>
      <c r="BH79" s="1278"/>
      <c r="BI79" s="1278"/>
      <c r="BJ79" s="1278"/>
      <c r="BK79" s="1278"/>
      <c r="BL79" s="1278"/>
      <c r="BM79" s="1278"/>
      <c r="BN79" s="1278"/>
      <c r="BO79" s="1278"/>
      <c r="BP79" s="1275">
        <v>8.6</v>
      </c>
      <c r="BQ79" s="1275"/>
      <c r="BR79" s="1275"/>
      <c r="BS79" s="1275"/>
      <c r="BT79" s="1275"/>
      <c r="BU79" s="1275"/>
      <c r="BV79" s="1275"/>
      <c r="BW79" s="1275"/>
      <c r="BX79" s="1275">
        <v>7.7</v>
      </c>
      <c r="BY79" s="1275"/>
      <c r="BZ79" s="1275"/>
      <c r="CA79" s="1275"/>
      <c r="CB79" s="1275"/>
      <c r="CC79" s="1275"/>
      <c r="CD79" s="1275"/>
      <c r="CE79" s="1275"/>
      <c r="CF79" s="1275">
        <v>6.4</v>
      </c>
      <c r="CG79" s="1275"/>
      <c r="CH79" s="1275"/>
      <c r="CI79" s="1275"/>
      <c r="CJ79" s="1275"/>
      <c r="CK79" s="1275"/>
      <c r="CL79" s="1275"/>
      <c r="CM79" s="1275"/>
      <c r="CN79" s="1275">
        <v>6.9</v>
      </c>
      <c r="CO79" s="1275"/>
      <c r="CP79" s="1275"/>
      <c r="CQ79" s="1275"/>
      <c r="CR79" s="1275"/>
      <c r="CS79" s="1275"/>
      <c r="CT79" s="1275"/>
      <c r="CU79" s="1275"/>
      <c r="CV79" s="1275">
        <v>7.1</v>
      </c>
      <c r="CW79" s="1275"/>
      <c r="CX79" s="1275"/>
      <c r="CY79" s="1275"/>
      <c r="CZ79" s="1275"/>
      <c r="DA79" s="1275"/>
      <c r="DB79" s="1275"/>
      <c r="DC79" s="1275"/>
    </row>
    <row r="80" spans="2:107" ht="13.5" x14ac:dyDescent="0.15">
      <c r="B80" s="366"/>
      <c r="G80" s="1280"/>
      <c r="H80" s="1280"/>
      <c r="I80" s="1281"/>
      <c r="J80" s="1281"/>
      <c r="K80" s="1282"/>
      <c r="L80" s="1282"/>
      <c r="M80" s="1282"/>
      <c r="N80" s="1282"/>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PaeEzdoivy0vzT0t4Vd8TnJdjL8rywR7ePT30axDnVoEnYP6y22TSZ+hkRyOAPg83QsprcXG4iThCfF6JToMA==" saltValue="124Y/7ZzKTN3doJM+zfGZ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2A63B-5107-4669-9500-52B190A09C17}">
  <sheetPr>
    <pageSetUpPr fitToPage="1"/>
  </sheetPr>
  <dimension ref="A1:DR135"/>
  <sheetViews>
    <sheetView showGridLines="0" tabSelected="1"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U9x4rt7qqyV4DWcp5h7k3T9n2A0XpFuXg6TmDfMG88+vKlE6AxU91Vtn2VuUYABBtw3Dv56LVfAtcB7R6GcQQ==" saltValue="yoNb/Dsccv/dxPOyHzui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B3D05-6E10-452A-A318-7559DE1CB837}">
  <sheetPr>
    <pageSetUpPr fitToPage="1"/>
  </sheetPr>
  <dimension ref="A1:DR135"/>
  <sheetViews>
    <sheetView showGridLines="0" topLeftCell="D94"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obH2m0Mp7WvYV71TqDoU2DKT981HEzU+UePKcAQmUjel0Qgjw45Y1R7qLJbl1aj01hBUGqShehVEochgmD5tw==" saltValue="5E9+iY2F+kmvSu+1rtZKH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1144324</v>
      </c>
      <c r="E3" s="141"/>
      <c r="F3" s="142">
        <v>238802</v>
      </c>
      <c r="G3" s="143"/>
      <c r="H3" s="144"/>
    </row>
    <row r="4" spans="1:8" x14ac:dyDescent="0.15">
      <c r="A4" s="145"/>
      <c r="B4" s="146"/>
      <c r="C4" s="147"/>
      <c r="D4" s="148">
        <v>643946</v>
      </c>
      <c r="E4" s="149"/>
      <c r="F4" s="150">
        <v>128562</v>
      </c>
      <c r="G4" s="151"/>
      <c r="H4" s="152"/>
    </row>
    <row r="5" spans="1:8" x14ac:dyDescent="0.15">
      <c r="A5" s="133" t="s">
        <v>532</v>
      </c>
      <c r="B5" s="138"/>
      <c r="C5" s="139"/>
      <c r="D5" s="140">
        <v>440810</v>
      </c>
      <c r="E5" s="141"/>
      <c r="F5" s="142">
        <v>288550</v>
      </c>
      <c r="G5" s="143"/>
      <c r="H5" s="144"/>
    </row>
    <row r="6" spans="1:8" x14ac:dyDescent="0.15">
      <c r="A6" s="145"/>
      <c r="B6" s="146"/>
      <c r="C6" s="147"/>
      <c r="D6" s="148">
        <v>405214</v>
      </c>
      <c r="E6" s="149"/>
      <c r="F6" s="150">
        <v>141525</v>
      </c>
      <c r="G6" s="151"/>
      <c r="H6" s="152"/>
    </row>
    <row r="7" spans="1:8" x14ac:dyDescent="0.15">
      <c r="A7" s="133" t="s">
        <v>533</v>
      </c>
      <c r="B7" s="138"/>
      <c r="C7" s="139"/>
      <c r="D7" s="140">
        <v>712048</v>
      </c>
      <c r="E7" s="141"/>
      <c r="F7" s="142">
        <v>287914</v>
      </c>
      <c r="G7" s="143"/>
      <c r="H7" s="144"/>
    </row>
    <row r="8" spans="1:8" x14ac:dyDescent="0.15">
      <c r="A8" s="145"/>
      <c r="B8" s="146"/>
      <c r="C8" s="147"/>
      <c r="D8" s="148">
        <v>539240</v>
      </c>
      <c r="E8" s="149"/>
      <c r="F8" s="150">
        <v>146531</v>
      </c>
      <c r="G8" s="151"/>
      <c r="H8" s="152"/>
    </row>
    <row r="9" spans="1:8" x14ac:dyDescent="0.15">
      <c r="A9" s="133" t="s">
        <v>534</v>
      </c>
      <c r="B9" s="138"/>
      <c r="C9" s="139"/>
      <c r="D9" s="140">
        <v>963894</v>
      </c>
      <c r="E9" s="141"/>
      <c r="F9" s="142">
        <v>310300</v>
      </c>
      <c r="G9" s="143"/>
      <c r="H9" s="144"/>
    </row>
    <row r="10" spans="1:8" x14ac:dyDescent="0.15">
      <c r="A10" s="145"/>
      <c r="B10" s="146"/>
      <c r="C10" s="147"/>
      <c r="D10" s="148">
        <v>756732</v>
      </c>
      <c r="E10" s="149"/>
      <c r="F10" s="150">
        <v>157576</v>
      </c>
      <c r="G10" s="151"/>
      <c r="H10" s="152"/>
    </row>
    <row r="11" spans="1:8" x14ac:dyDescent="0.15">
      <c r="A11" s="133" t="s">
        <v>535</v>
      </c>
      <c r="B11" s="138"/>
      <c r="C11" s="139"/>
      <c r="D11" s="140">
        <v>1228193</v>
      </c>
      <c r="E11" s="141"/>
      <c r="F11" s="142">
        <v>317319</v>
      </c>
      <c r="G11" s="143"/>
      <c r="H11" s="144"/>
    </row>
    <row r="12" spans="1:8" x14ac:dyDescent="0.15">
      <c r="A12" s="145"/>
      <c r="B12" s="146"/>
      <c r="C12" s="153"/>
      <c r="D12" s="148">
        <v>1015187</v>
      </c>
      <c r="E12" s="149"/>
      <c r="F12" s="150">
        <v>164214</v>
      </c>
      <c r="G12" s="151"/>
      <c r="H12" s="152"/>
    </row>
    <row r="13" spans="1:8" x14ac:dyDescent="0.15">
      <c r="A13" s="133"/>
      <c r="B13" s="138"/>
      <c r="C13" s="154"/>
      <c r="D13" s="155">
        <v>897854</v>
      </c>
      <c r="E13" s="156"/>
      <c r="F13" s="157">
        <v>288577</v>
      </c>
      <c r="G13" s="158"/>
      <c r="H13" s="144"/>
    </row>
    <row r="14" spans="1:8" x14ac:dyDescent="0.15">
      <c r="A14" s="145"/>
      <c r="B14" s="146"/>
      <c r="C14" s="147"/>
      <c r="D14" s="148">
        <v>672064</v>
      </c>
      <c r="E14" s="149"/>
      <c r="F14" s="150">
        <v>147682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7.69</v>
      </c>
      <c r="C19" s="159">
        <f>ROUND(VALUE(SUBSTITUTE(実質収支比率等に係る経年分析!G$48,"▲","-")),2)</f>
        <v>8.57</v>
      </c>
      <c r="D19" s="159">
        <f>ROUND(VALUE(SUBSTITUTE(実質収支比率等に係る経年分析!H$48,"▲","-")),2)</f>
        <v>8.66</v>
      </c>
      <c r="E19" s="159">
        <f>ROUND(VALUE(SUBSTITUTE(実質収支比率等に係る経年分析!I$48,"▲","-")),2)</f>
        <v>4.54</v>
      </c>
      <c r="F19" s="159">
        <f>ROUND(VALUE(SUBSTITUTE(実質収支比率等に係る経年分析!J$48,"▲","-")),2)</f>
        <v>6.07</v>
      </c>
    </row>
    <row r="20" spans="1:11" x14ac:dyDescent="0.15">
      <c r="A20" s="159" t="s">
        <v>49</v>
      </c>
      <c r="B20" s="159">
        <f>ROUND(VALUE(SUBSTITUTE(実質収支比率等に係る経年分析!F$47,"▲","-")),2)</f>
        <v>33.65</v>
      </c>
      <c r="C20" s="159">
        <f>ROUND(VALUE(SUBSTITUTE(実質収支比率等に係る経年分析!G$47,"▲","-")),2)</f>
        <v>35.81</v>
      </c>
      <c r="D20" s="159">
        <f>ROUND(VALUE(SUBSTITUTE(実質収支比率等に係る経年分析!H$47,"▲","-")),2)</f>
        <v>35.520000000000003</v>
      </c>
      <c r="E20" s="159">
        <f>ROUND(VALUE(SUBSTITUTE(実質収支比率等に係る経年分析!I$47,"▲","-")),2)</f>
        <v>39.270000000000003</v>
      </c>
      <c r="F20" s="159">
        <f>ROUND(VALUE(SUBSTITUTE(実質収支比率等に係る経年分析!J$47,"▲","-")),2)</f>
        <v>31.5</v>
      </c>
    </row>
    <row r="21" spans="1:11" x14ac:dyDescent="0.15">
      <c r="A21" s="159" t="s">
        <v>50</v>
      </c>
      <c r="B21" s="159">
        <f>IF(ISNUMBER(VALUE(SUBSTITUTE(実質収支比率等に係る経年分析!F$49,"▲","-"))),ROUND(VALUE(SUBSTITUTE(実質収支比率等に係る経年分析!F$49,"▲","-")),2),NA())</f>
        <v>-3.19</v>
      </c>
      <c r="C21" s="159">
        <f>IF(ISNUMBER(VALUE(SUBSTITUTE(実質収支比率等に係る経年分析!G$49,"▲","-"))),ROUND(VALUE(SUBSTITUTE(実質収支比率等に係る経年分析!G$49,"▲","-")),2),NA())</f>
        <v>-7</v>
      </c>
      <c r="D21" s="159">
        <f>IF(ISNUMBER(VALUE(SUBSTITUTE(実質収支比率等に係る経年分析!H$49,"▲","-"))),ROUND(VALUE(SUBSTITUTE(実質収支比率等に係る経年分析!H$49,"▲","-")),2),NA())</f>
        <v>-1.27</v>
      </c>
      <c r="E21" s="159">
        <f>IF(ISNUMBER(VALUE(SUBSTITUTE(実質収支比率等に係る経年分析!I$49,"▲","-"))),ROUND(VALUE(SUBSTITUTE(実質収支比率等に係る経年分析!I$49,"▲","-")),2),NA())</f>
        <v>-9.7200000000000006</v>
      </c>
      <c r="F21" s="159">
        <f>IF(ISNUMBER(VALUE(SUBSTITUTE(実質収支比率等に係る経年分析!J$49,"▲","-"))),ROUND(VALUE(SUBSTITUTE(実質収支比率等に係る経年分析!J$49,"▲","-")),2),NA())</f>
        <v>-9.7899999999999991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介護保険特別会計（サービス事業勘定）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x14ac:dyDescent="0.15">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x14ac:dyDescent="0.15">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0.18</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0.26</v>
      </c>
    </row>
    <row r="34" spans="1:16" x14ac:dyDescent="0.15">
      <c r="A34" s="160" t="str">
        <f>IF(連結実質赤字比率に係る赤字・黒字の構成分析!C$36="",NA(),連結実質赤字比率に係る赤字・黒字の構成分析!C$36)</f>
        <v>介護保険特別会計（保険事業勘定）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0.56999999999999995</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0.53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0.24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7.69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8.56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8.66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4.54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6.06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180</v>
      </c>
      <c r="E42" s="161"/>
      <c r="F42" s="161"/>
      <c r="G42" s="161">
        <f>'実質公債費比率（分子）の構造'!L$52</f>
        <v>182</v>
      </c>
      <c r="H42" s="161"/>
      <c r="I42" s="161"/>
      <c r="J42" s="161">
        <f>'実質公債費比率（分子）の構造'!M$52</f>
        <v>172</v>
      </c>
      <c r="K42" s="161"/>
      <c r="L42" s="161"/>
      <c r="M42" s="161">
        <f>'実質公債費比率（分子）の構造'!N$52</f>
        <v>172</v>
      </c>
      <c r="N42" s="161"/>
      <c r="O42" s="161"/>
      <c r="P42" s="161">
        <f>'実質公債費比率（分子）の構造'!O$52</f>
        <v>165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3</v>
      </c>
      <c r="C45" s="161"/>
      <c r="D45" s="161"/>
      <c r="E45" s="161">
        <f>'実質公債費比率（分子）の構造'!L$49</f>
        <v>3</v>
      </c>
      <c r="F45" s="161"/>
      <c r="G45" s="161"/>
      <c r="H45" s="161">
        <f>'実質公債費比率（分子）の構造'!M$49</f>
        <v>2</v>
      </c>
      <c r="I45" s="161"/>
      <c r="J45" s="161"/>
      <c r="K45" s="161">
        <f>'実質公債費比率（分子）の構造'!N$49</f>
        <v>7</v>
      </c>
      <c r="L45" s="161"/>
      <c r="M45" s="161"/>
      <c r="N45" s="161">
        <f>'実質公債費比率（分子）の構造'!O$49</f>
        <v>5</v>
      </c>
      <c r="O45" s="161"/>
      <c r="P45" s="161"/>
    </row>
    <row r="46" spans="1:16" x14ac:dyDescent="0.15">
      <c r="A46" s="161" t="s">
        <v>61</v>
      </c>
      <c r="B46" s="161">
        <f>'実質公債費比率（分子）の構造'!K$48</f>
        <v>24</v>
      </c>
      <c r="C46" s="161"/>
      <c r="D46" s="161"/>
      <c r="E46" s="161">
        <f>'実質公債費比率（分子）の構造'!L$48</f>
        <v>25</v>
      </c>
      <c r="F46" s="161"/>
      <c r="G46" s="161"/>
      <c r="H46" s="161">
        <f>'実質公債費比率（分子）の構造'!M$48</f>
        <v>24</v>
      </c>
      <c r="I46" s="161"/>
      <c r="J46" s="161"/>
      <c r="K46" s="161">
        <f>'実質公債費比率（分子）の構造'!N$48</f>
        <v>24</v>
      </c>
      <c r="L46" s="161"/>
      <c r="M46" s="161"/>
      <c r="N46" s="161">
        <f>'実質公債費比率（分子）の構造'!O$48</f>
        <v>25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189</v>
      </c>
      <c r="C49" s="161"/>
      <c r="D49" s="161"/>
      <c r="E49" s="161">
        <f>'実質公債費比率（分子）の構造'!L$45</f>
        <v>188</v>
      </c>
      <c r="F49" s="161"/>
      <c r="G49" s="161"/>
      <c r="H49" s="161">
        <f>'実質公債費比率（分子）の構造'!M$45</f>
        <v>176</v>
      </c>
      <c r="I49" s="161"/>
      <c r="J49" s="161"/>
      <c r="K49" s="161">
        <f>'実質公債費比率（分子）の構造'!N$45</f>
        <v>175</v>
      </c>
      <c r="L49" s="161"/>
      <c r="M49" s="161"/>
      <c r="N49" s="161">
        <f>'実質公債費比率（分子）の構造'!O$45</f>
        <v>193</v>
      </c>
      <c r="O49" s="161"/>
      <c r="P49" s="161"/>
    </row>
    <row r="50" spans="1:16" x14ac:dyDescent="0.15">
      <c r="A50" s="161" t="s">
        <v>65</v>
      </c>
      <c r="B50" s="161" t="e">
        <f>NA()</f>
        <v>#N/A</v>
      </c>
      <c r="C50" s="161">
        <f>IF(ISNUMBER('実質公債費比率（分子）の構造'!K$53),'実質公債費比率（分子）の構造'!K$53,NA())</f>
        <v>36</v>
      </c>
      <c r="D50" s="161" t="e">
        <f>NA()</f>
        <v>#N/A</v>
      </c>
      <c r="E50" s="161" t="e">
        <f>NA()</f>
        <v>#N/A</v>
      </c>
      <c r="F50" s="161">
        <f>IF(ISNUMBER('実質公債費比率（分子）の構造'!L$53),'実質公債費比率（分子）の構造'!L$53,NA())</f>
        <v>34</v>
      </c>
      <c r="G50" s="161" t="e">
        <f>NA()</f>
        <v>#N/A</v>
      </c>
      <c r="H50" s="161" t="e">
        <f>NA()</f>
        <v>#N/A</v>
      </c>
      <c r="I50" s="161">
        <f>IF(ISNUMBER('実質公債費比率（分子）の構造'!M$53),'実質公債費比率（分子）の構造'!M$53,NA())</f>
        <v>30</v>
      </c>
      <c r="J50" s="161" t="e">
        <f>NA()</f>
        <v>#N/A</v>
      </c>
      <c r="K50" s="161" t="e">
        <f>NA()</f>
        <v>#N/A</v>
      </c>
      <c r="L50" s="161">
        <f>IF(ISNUMBER('実質公債費比率（分子）の構造'!N$53),'実質公債費比率（分子）の構造'!N$53,NA())</f>
        <v>34</v>
      </c>
      <c r="M50" s="161" t="e">
        <f>NA()</f>
        <v>#N/A</v>
      </c>
      <c r="N50" s="161" t="e">
        <f>NA()</f>
        <v>#N/A</v>
      </c>
      <c r="O50" s="161">
        <f>IF(ISNUMBER('実質公債費比率（分子）の構造'!O$53),'実質公債費比率（分子）の構造'!O$53,NA())</f>
        <v>58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1425</v>
      </c>
      <c r="E56" s="160"/>
      <c r="F56" s="160"/>
      <c r="G56" s="160">
        <f>'将来負担比率（分子）の構造'!J$52</f>
        <v>1450</v>
      </c>
      <c r="H56" s="160"/>
      <c r="I56" s="160"/>
      <c r="J56" s="160">
        <f>'将来負担比率（分子）の構造'!K$52</f>
        <v>1573</v>
      </c>
      <c r="K56" s="160"/>
      <c r="L56" s="160"/>
      <c r="M56" s="160">
        <f>'将来負担比率（分子）の構造'!L$52</f>
        <v>2204</v>
      </c>
      <c r="N56" s="160"/>
      <c r="O56" s="160"/>
      <c r="P56" s="160">
        <f>'将来負担比率（分子）の構造'!M$52</f>
        <v>2204</v>
      </c>
    </row>
    <row r="57" spans="1:16" x14ac:dyDescent="0.15">
      <c r="A57" s="160" t="s">
        <v>36</v>
      </c>
      <c r="B57" s="160"/>
      <c r="C57" s="160"/>
      <c r="D57" s="160">
        <f>'将来負担比率（分子）の構造'!I$51</f>
        <v>214</v>
      </c>
      <c r="E57" s="160"/>
      <c r="F57" s="160"/>
      <c r="G57" s="160">
        <f>'将来負担比率（分子）の構造'!J$51</f>
        <v>233</v>
      </c>
      <c r="H57" s="160"/>
      <c r="I57" s="160"/>
      <c r="J57" s="160">
        <f>'将来負担比率（分子）の構造'!K$51</f>
        <v>277</v>
      </c>
      <c r="K57" s="160"/>
      <c r="L57" s="160"/>
      <c r="M57" s="160">
        <f>'将来負担比率（分子）の構造'!L$51</f>
        <v>273</v>
      </c>
      <c r="N57" s="160"/>
      <c r="O57" s="160"/>
      <c r="P57" s="160">
        <f>'将来負担比率（分子）の構造'!M$51</f>
        <v>253</v>
      </c>
    </row>
    <row r="58" spans="1:16" x14ac:dyDescent="0.15">
      <c r="A58" s="160" t="s">
        <v>35</v>
      </c>
      <c r="B58" s="160"/>
      <c r="C58" s="160"/>
      <c r="D58" s="160">
        <f>'将来負担比率（分子）の構造'!I$50</f>
        <v>1285</v>
      </c>
      <c r="E58" s="160"/>
      <c r="F58" s="160"/>
      <c r="G58" s="160">
        <f>'将来負担比率（分子）の構造'!J$50</f>
        <v>1240</v>
      </c>
      <c r="H58" s="160"/>
      <c r="I58" s="160"/>
      <c r="J58" s="160">
        <f>'将来負担比率（分子）の構造'!K$50</f>
        <v>1292</v>
      </c>
      <c r="K58" s="160"/>
      <c r="L58" s="160"/>
      <c r="M58" s="160">
        <f>'将来負担比率（分子）の構造'!L$50</f>
        <v>1176</v>
      </c>
      <c r="N58" s="160"/>
      <c r="O58" s="160"/>
      <c r="P58" s="160">
        <f>'将来負担比率（分子）の構造'!M$50</f>
        <v>980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199</v>
      </c>
      <c r="C62" s="160"/>
      <c r="D62" s="160"/>
      <c r="E62" s="160">
        <f>'将来負担比率（分子）の構造'!J$45</f>
        <v>214</v>
      </c>
      <c r="F62" s="160"/>
      <c r="G62" s="160"/>
      <c r="H62" s="160">
        <f>'将来負担比率（分子）の構造'!K$45</f>
        <v>175</v>
      </c>
      <c r="I62" s="160"/>
      <c r="J62" s="160"/>
      <c r="K62" s="160">
        <f>'将来負担比率（分子）の構造'!L$45</f>
        <v>95</v>
      </c>
      <c r="L62" s="160"/>
      <c r="M62" s="160"/>
      <c r="N62" s="160">
        <f>'将来負担比率（分子）の構造'!M$45</f>
        <v>30</v>
      </c>
      <c r="O62" s="160"/>
      <c r="P62" s="160"/>
    </row>
    <row r="63" spans="1:16" x14ac:dyDescent="0.15">
      <c r="A63" s="160" t="s">
        <v>28</v>
      </c>
      <c r="B63" s="160">
        <f>'将来負担比率（分子）の構造'!I$44</f>
        <v>14</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303</v>
      </c>
      <c r="C64" s="160"/>
      <c r="D64" s="160"/>
      <c r="E64" s="160">
        <f>'将来負担比率（分子）の構造'!J$43</f>
        <v>297</v>
      </c>
      <c r="F64" s="160"/>
      <c r="G64" s="160"/>
      <c r="H64" s="160">
        <f>'将来負担比率（分子）の構造'!K$43</f>
        <v>285</v>
      </c>
      <c r="I64" s="160"/>
      <c r="J64" s="160"/>
      <c r="K64" s="160">
        <f>'将来負担比率（分子）の構造'!L$43</f>
        <v>270</v>
      </c>
      <c r="L64" s="160"/>
      <c r="M64" s="160"/>
      <c r="N64" s="160">
        <f>'将来負担比率（分子）の構造'!M$43</f>
        <v>271</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1970</v>
      </c>
      <c r="C66" s="160"/>
      <c r="D66" s="160"/>
      <c r="E66" s="160">
        <f>'将来負担比率（分子）の構造'!J$41</f>
        <v>2032</v>
      </c>
      <c r="F66" s="160"/>
      <c r="G66" s="160"/>
      <c r="H66" s="160">
        <f>'将来負担比率（分子）の構造'!K$41</f>
        <v>2246</v>
      </c>
      <c r="I66" s="160"/>
      <c r="J66" s="160"/>
      <c r="K66" s="160">
        <f>'将来負担比率（分子）の構造'!L$41</f>
        <v>3179</v>
      </c>
      <c r="L66" s="160"/>
      <c r="M66" s="160"/>
      <c r="N66" s="160">
        <f>'将来負担比率（分子）の構造'!M$41</f>
        <v>3203</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67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522</v>
      </c>
      <c r="C72" s="164">
        <f>基金残高に係る経年分析!G55</f>
        <v>550</v>
      </c>
      <c r="D72" s="164">
        <f>基金残高に係る経年分析!H55</f>
        <v>423</v>
      </c>
    </row>
    <row r="73" spans="1:16" x14ac:dyDescent="0.15">
      <c r="A73" s="163" t="s">
        <v>72</v>
      </c>
      <c r="B73" s="164">
        <f>基金残高に係る経年分析!F56</f>
        <v>12</v>
      </c>
      <c r="C73" s="164">
        <f>基金残高に係る経年分析!G56</f>
        <v>5</v>
      </c>
      <c r="D73" s="164">
        <f>基金残高に係る経年分析!H56</f>
        <v>20</v>
      </c>
    </row>
    <row r="74" spans="1:16" x14ac:dyDescent="0.15">
      <c r="A74" s="163" t="s">
        <v>73</v>
      </c>
      <c r="B74" s="164">
        <f>基金残高に係る経年分析!F57</f>
        <v>721</v>
      </c>
      <c r="C74" s="164">
        <f>基金残高に係る経年分析!G57</f>
        <v>583</v>
      </c>
      <c r="D74" s="164">
        <f>基金残高に係る経年分析!H57</f>
        <v>489</v>
      </c>
    </row>
  </sheetData>
  <sheetProtection algorithmName="SHA-512" hashValue="nXaMuuYcuFofZU+LBdyybBVoH4dSawOTBC1kYp2IUzq4wYZdPQUFkK2vp1zVYnw32GcybrP7D9HwuspwUaJE/w==" saltValue="kGhNN5jm7/zDY/LdOrho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B7" workbookViewId="0">
      <selection activeCell="BV44" sqref="BV44"/>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88344</v>
      </c>
      <c r="S5" s="707"/>
      <c r="T5" s="707"/>
      <c r="U5" s="707"/>
      <c r="V5" s="707"/>
      <c r="W5" s="707"/>
      <c r="X5" s="707"/>
      <c r="Y5" s="753"/>
      <c r="Z5" s="771">
        <v>3.2</v>
      </c>
      <c r="AA5" s="771"/>
      <c r="AB5" s="771"/>
      <c r="AC5" s="771"/>
      <c r="AD5" s="772">
        <v>88344</v>
      </c>
      <c r="AE5" s="772"/>
      <c r="AF5" s="772"/>
      <c r="AG5" s="772"/>
      <c r="AH5" s="772"/>
      <c r="AI5" s="772"/>
      <c r="AJ5" s="772"/>
      <c r="AK5" s="772"/>
      <c r="AL5" s="754">
        <v>6.8</v>
      </c>
      <c r="AM5" s="723"/>
      <c r="AN5" s="723"/>
      <c r="AO5" s="755"/>
      <c r="AP5" s="740" t="s">
        <v>219</v>
      </c>
      <c r="AQ5" s="741"/>
      <c r="AR5" s="741"/>
      <c r="AS5" s="741"/>
      <c r="AT5" s="741"/>
      <c r="AU5" s="741"/>
      <c r="AV5" s="741"/>
      <c r="AW5" s="741"/>
      <c r="AX5" s="741"/>
      <c r="AY5" s="741"/>
      <c r="AZ5" s="741"/>
      <c r="BA5" s="741"/>
      <c r="BB5" s="741"/>
      <c r="BC5" s="741"/>
      <c r="BD5" s="741"/>
      <c r="BE5" s="741"/>
      <c r="BF5" s="742"/>
      <c r="BG5" s="641">
        <v>88344</v>
      </c>
      <c r="BH5" s="644"/>
      <c r="BI5" s="644"/>
      <c r="BJ5" s="644"/>
      <c r="BK5" s="644"/>
      <c r="BL5" s="644"/>
      <c r="BM5" s="644"/>
      <c r="BN5" s="645"/>
      <c r="BO5" s="703">
        <v>100</v>
      </c>
      <c r="BP5" s="703"/>
      <c r="BQ5" s="703"/>
      <c r="BR5" s="703"/>
      <c r="BS5" s="704">
        <v>324</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50655</v>
      </c>
      <c r="S6" s="644"/>
      <c r="T6" s="644"/>
      <c r="U6" s="644"/>
      <c r="V6" s="644"/>
      <c r="W6" s="644"/>
      <c r="X6" s="644"/>
      <c r="Y6" s="645"/>
      <c r="Z6" s="703">
        <v>1.8</v>
      </c>
      <c r="AA6" s="703"/>
      <c r="AB6" s="703"/>
      <c r="AC6" s="703"/>
      <c r="AD6" s="704">
        <v>50655</v>
      </c>
      <c r="AE6" s="704"/>
      <c r="AF6" s="704"/>
      <c r="AG6" s="704"/>
      <c r="AH6" s="704"/>
      <c r="AI6" s="704"/>
      <c r="AJ6" s="704"/>
      <c r="AK6" s="704"/>
      <c r="AL6" s="646">
        <v>3.9</v>
      </c>
      <c r="AM6" s="647"/>
      <c r="AN6" s="647"/>
      <c r="AO6" s="705"/>
      <c r="AP6" s="638" t="s">
        <v>224</v>
      </c>
      <c r="AQ6" s="639"/>
      <c r="AR6" s="639"/>
      <c r="AS6" s="639"/>
      <c r="AT6" s="639"/>
      <c r="AU6" s="639"/>
      <c r="AV6" s="639"/>
      <c r="AW6" s="639"/>
      <c r="AX6" s="639"/>
      <c r="AY6" s="639"/>
      <c r="AZ6" s="639"/>
      <c r="BA6" s="639"/>
      <c r="BB6" s="639"/>
      <c r="BC6" s="639"/>
      <c r="BD6" s="639"/>
      <c r="BE6" s="639"/>
      <c r="BF6" s="640"/>
      <c r="BG6" s="641">
        <v>88344</v>
      </c>
      <c r="BH6" s="644"/>
      <c r="BI6" s="644"/>
      <c r="BJ6" s="644"/>
      <c r="BK6" s="644"/>
      <c r="BL6" s="644"/>
      <c r="BM6" s="644"/>
      <c r="BN6" s="645"/>
      <c r="BO6" s="703">
        <v>100</v>
      </c>
      <c r="BP6" s="703"/>
      <c r="BQ6" s="703"/>
      <c r="BR6" s="703"/>
      <c r="BS6" s="704">
        <v>324</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28957</v>
      </c>
      <c r="CS6" s="644"/>
      <c r="CT6" s="644"/>
      <c r="CU6" s="644"/>
      <c r="CV6" s="644"/>
      <c r="CW6" s="644"/>
      <c r="CX6" s="644"/>
      <c r="CY6" s="645"/>
      <c r="CZ6" s="754">
        <v>1.1000000000000001</v>
      </c>
      <c r="DA6" s="723"/>
      <c r="DB6" s="723"/>
      <c r="DC6" s="757"/>
      <c r="DD6" s="649" t="s">
        <v>226</v>
      </c>
      <c r="DE6" s="644"/>
      <c r="DF6" s="644"/>
      <c r="DG6" s="644"/>
      <c r="DH6" s="644"/>
      <c r="DI6" s="644"/>
      <c r="DJ6" s="644"/>
      <c r="DK6" s="644"/>
      <c r="DL6" s="644"/>
      <c r="DM6" s="644"/>
      <c r="DN6" s="644"/>
      <c r="DO6" s="644"/>
      <c r="DP6" s="645"/>
      <c r="DQ6" s="649">
        <v>28957</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176</v>
      </c>
      <c r="S7" s="644"/>
      <c r="T7" s="644"/>
      <c r="U7" s="644"/>
      <c r="V7" s="644"/>
      <c r="W7" s="644"/>
      <c r="X7" s="644"/>
      <c r="Y7" s="645"/>
      <c r="Z7" s="703">
        <v>0</v>
      </c>
      <c r="AA7" s="703"/>
      <c r="AB7" s="703"/>
      <c r="AC7" s="703"/>
      <c r="AD7" s="704">
        <v>176</v>
      </c>
      <c r="AE7" s="704"/>
      <c r="AF7" s="704"/>
      <c r="AG7" s="704"/>
      <c r="AH7" s="704"/>
      <c r="AI7" s="704"/>
      <c r="AJ7" s="704"/>
      <c r="AK7" s="704"/>
      <c r="AL7" s="646">
        <v>0</v>
      </c>
      <c r="AM7" s="647"/>
      <c r="AN7" s="647"/>
      <c r="AO7" s="705"/>
      <c r="AP7" s="638" t="s">
        <v>228</v>
      </c>
      <c r="AQ7" s="639"/>
      <c r="AR7" s="639"/>
      <c r="AS7" s="639"/>
      <c r="AT7" s="639"/>
      <c r="AU7" s="639"/>
      <c r="AV7" s="639"/>
      <c r="AW7" s="639"/>
      <c r="AX7" s="639"/>
      <c r="AY7" s="639"/>
      <c r="AZ7" s="639"/>
      <c r="BA7" s="639"/>
      <c r="BB7" s="639"/>
      <c r="BC7" s="639"/>
      <c r="BD7" s="639"/>
      <c r="BE7" s="639"/>
      <c r="BF7" s="640"/>
      <c r="BG7" s="641">
        <v>49138</v>
      </c>
      <c r="BH7" s="644"/>
      <c r="BI7" s="644"/>
      <c r="BJ7" s="644"/>
      <c r="BK7" s="644"/>
      <c r="BL7" s="644"/>
      <c r="BM7" s="644"/>
      <c r="BN7" s="645"/>
      <c r="BO7" s="703">
        <v>55.6</v>
      </c>
      <c r="BP7" s="703"/>
      <c r="BQ7" s="703"/>
      <c r="BR7" s="703"/>
      <c r="BS7" s="704">
        <v>324</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266324</v>
      </c>
      <c r="CS7" s="644"/>
      <c r="CT7" s="644"/>
      <c r="CU7" s="644"/>
      <c r="CV7" s="644"/>
      <c r="CW7" s="644"/>
      <c r="CX7" s="644"/>
      <c r="CY7" s="645"/>
      <c r="CZ7" s="703">
        <v>10</v>
      </c>
      <c r="DA7" s="703"/>
      <c r="DB7" s="703"/>
      <c r="DC7" s="703"/>
      <c r="DD7" s="649">
        <v>9957</v>
      </c>
      <c r="DE7" s="644"/>
      <c r="DF7" s="644"/>
      <c r="DG7" s="644"/>
      <c r="DH7" s="644"/>
      <c r="DI7" s="644"/>
      <c r="DJ7" s="644"/>
      <c r="DK7" s="644"/>
      <c r="DL7" s="644"/>
      <c r="DM7" s="644"/>
      <c r="DN7" s="644"/>
      <c r="DO7" s="644"/>
      <c r="DP7" s="645"/>
      <c r="DQ7" s="649">
        <v>236625</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250</v>
      </c>
      <c r="S8" s="644"/>
      <c r="T8" s="644"/>
      <c r="U8" s="644"/>
      <c r="V8" s="644"/>
      <c r="W8" s="644"/>
      <c r="X8" s="644"/>
      <c r="Y8" s="645"/>
      <c r="Z8" s="703">
        <v>0</v>
      </c>
      <c r="AA8" s="703"/>
      <c r="AB8" s="703"/>
      <c r="AC8" s="703"/>
      <c r="AD8" s="704">
        <v>250</v>
      </c>
      <c r="AE8" s="704"/>
      <c r="AF8" s="704"/>
      <c r="AG8" s="704"/>
      <c r="AH8" s="704"/>
      <c r="AI8" s="704"/>
      <c r="AJ8" s="704"/>
      <c r="AK8" s="704"/>
      <c r="AL8" s="646">
        <v>0</v>
      </c>
      <c r="AM8" s="647"/>
      <c r="AN8" s="647"/>
      <c r="AO8" s="705"/>
      <c r="AP8" s="638" t="s">
        <v>231</v>
      </c>
      <c r="AQ8" s="639"/>
      <c r="AR8" s="639"/>
      <c r="AS8" s="639"/>
      <c r="AT8" s="639"/>
      <c r="AU8" s="639"/>
      <c r="AV8" s="639"/>
      <c r="AW8" s="639"/>
      <c r="AX8" s="639"/>
      <c r="AY8" s="639"/>
      <c r="AZ8" s="639"/>
      <c r="BA8" s="639"/>
      <c r="BB8" s="639"/>
      <c r="BC8" s="639"/>
      <c r="BD8" s="639"/>
      <c r="BE8" s="639"/>
      <c r="BF8" s="640"/>
      <c r="BG8" s="641">
        <v>1330</v>
      </c>
      <c r="BH8" s="644"/>
      <c r="BI8" s="644"/>
      <c r="BJ8" s="644"/>
      <c r="BK8" s="644"/>
      <c r="BL8" s="644"/>
      <c r="BM8" s="644"/>
      <c r="BN8" s="645"/>
      <c r="BO8" s="703">
        <v>1.5</v>
      </c>
      <c r="BP8" s="703"/>
      <c r="BQ8" s="703"/>
      <c r="BR8" s="703"/>
      <c r="BS8" s="649" t="s">
        <v>226</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811193</v>
      </c>
      <c r="CS8" s="644"/>
      <c r="CT8" s="644"/>
      <c r="CU8" s="644"/>
      <c r="CV8" s="644"/>
      <c r="CW8" s="644"/>
      <c r="CX8" s="644"/>
      <c r="CY8" s="645"/>
      <c r="CZ8" s="703">
        <v>30.4</v>
      </c>
      <c r="DA8" s="703"/>
      <c r="DB8" s="703"/>
      <c r="DC8" s="703"/>
      <c r="DD8" s="649">
        <v>587323</v>
      </c>
      <c r="DE8" s="644"/>
      <c r="DF8" s="644"/>
      <c r="DG8" s="644"/>
      <c r="DH8" s="644"/>
      <c r="DI8" s="644"/>
      <c r="DJ8" s="644"/>
      <c r="DK8" s="644"/>
      <c r="DL8" s="644"/>
      <c r="DM8" s="644"/>
      <c r="DN8" s="644"/>
      <c r="DO8" s="644"/>
      <c r="DP8" s="645"/>
      <c r="DQ8" s="649">
        <v>726883</v>
      </c>
      <c r="DR8" s="644"/>
      <c r="DS8" s="644"/>
      <c r="DT8" s="644"/>
      <c r="DU8" s="644"/>
      <c r="DV8" s="644"/>
      <c r="DW8" s="644"/>
      <c r="DX8" s="644"/>
      <c r="DY8" s="644"/>
      <c r="DZ8" s="644"/>
      <c r="EA8" s="644"/>
      <c r="EB8" s="644"/>
      <c r="EC8" s="684"/>
    </row>
    <row r="9" spans="2:143" ht="11.25" customHeight="1" x14ac:dyDescent="0.15">
      <c r="B9" s="638" t="s">
        <v>233</v>
      </c>
      <c r="C9" s="639"/>
      <c r="D9" s="639"/>
      <c r="E9" s="639"/>
      <c r="F9" s="639"/>
      <c r="G9" s="639"/>
      <c r="H9" s="639"/>
      <c r="I9" s="639"/>
      <c r="J9" s="639"/>
      <c r="K9" s="639"/>
      <c r="L9" s="639"/>
      <c r="M9" s="639"/>
      <c r="N9" s="639"/>
      <c r="O9" s="639"/>
      <c r="P9" s="639"/>
      <c r="Q9" s="640"/>
      <c r="R9" s="641">
        <v>251</v>
      </c>
      <c r="S9" s="644"/>
      <c r="T9" s="644"/>
      <c r="U9" s="644"/>
      <c r="V9" s="644"/>
      <c r="W9" s="644"/>
      <c r="X9" s="644"/>
      <c r="Y9" s="645"/>
      <c r="Z9" s="703">
        <v>0</v>
      </c>
      <c r="AA9" s="703"/>
      <c r="AB9" s="703"/>
      <c r="AC9" s="703"/>
      <c r="AD9" s="704">
        <v>251</v>
      </c>
      <c r="AE9" s="704"/>
      <c r="AF9" s="704"/>
      <c r="AG9" s="704"/>
      <c r="AH9" s="704"/>
      <c r="AI9" s="704"/>
      <c r="AJ9" s="704"/>
      <c r="AK9" s="704"/>
      <c r="AL9" s="646">
        <v>0</v>
      </c>
      <c r="AM9" s="647"/>
      <c r="AN9" s="647"/>
      <c r="AO9" s="705"/>
      <c r="AP9" s="638" t="s">
        <v>234</v>
      </c>
      <c r="AQ9" s="639"/>
      <c r="AR9" s="639"/>
      <c r="AS9" s="639"/>
      <c r="AT9" s="639"/>
      <c r="AU9" s="639"/>
      <c r="AV9" s="639"/>
      <c r="AW9" s="639"/>
      <c r="AX9" s="639"/>
      <c r="AY9" s="639"/>
      <c r="AZ9" s="639"/>
      <c r="BA9" s="639"/>
      <c r="BB9" s="639"/>
      <c r="BC9" s="639"/>
      <c r="BD9" s="639"/>
      <c r="BE9" s="639"/>
      <c r="BF9" s="640"/>
      <c r="BG9" s="641">
        <v>41632</v>
      </c>
      <c r="BH9" s="644"/>
      <c r="BI9" s="644"/>
      <c r="BJ9" s="644"/>
      <c r="BK9" s="644"/>
      <c r="BL9" s="644"/>
      <c r="BM9" s="644"/>
      <c r="BN9" s="645"/>
      <c r="BO9" s="703">
        <v>47.1</v>
      </c>
      <c r="BP9" s="703"/>
      <c r="BQ9" s="703"/>
      <c r="BR9" s="703"/>
      <c r="BS9" s="649" t="s">
        <v>226</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278481</v>
      </c>
      <c r="CS9" s="644"/>
      <c r="CT9" s="644"/>
      <c r="CU9" s="644"/>
      <c r="CV9" s="644"/>
      <c r="CW9" s="644"/>
      <c r="CX9" s="644"/>
      <c r="CY9" s="645"/>
      <c r="CZ9" s="703">
        <v>10.4</v>
      </c>
      <c r="DA9" s="703"/>
      <c r="DB9" s="703"/>
      <c r="DC9" s="703"/>
      <c r="DD9" s="649">
        <v>7174</v>
      </c>
      <c r="DE9" s="644"/>
      <c r="DF9" s="644"/>
      <c r="DG9" s="644"/>
      <c r="DH9" s="644"/>
      <c r="DI9" s="644"/>
      <c r="DJ9" s="644"/>
      <c r="DK9" s="644"/>
      <c r="DL9" s="644"/>
      <c r="DM9" s="644"/>
      <c r="DN9" s="644"/>
      <c r="DO9" s="644"/>
      <c r="DP9" s="645"/>
      <c r="DQ9" s="649">
        <v>223420</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123</v>
      </c>
      <c r="AA10" s="703"/>
      <c r="AB10" s="703"/>
      <c r="AC10" s="703"/>
      <c r="AD10" s="704" t="s">
        <v>123</v>
      </c>
      <c r="AE10" s="704"/>
      <c r="AF10" s="704"/>
      <c r="AG10" s="704"/>
      <c r="AH10" s="704"/>
      <c r="AI10" s="704"/>
      <c r="AJ10" s="704"/>
      <c r="AK10" s="704"/>
      <c r="AL10" s="646" t="s">
        <v>123</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4374</v>
      </c>
      <c r="BH10" s="644"/>
      <c r="BI10" s="644"/>
      <c r="BJ10" s="644"/>
      <c r="BK10" s="644"/>
      <c r="BL10" s="644"/>
      <c r="BM10" s="644"/>
      <c r="BN10" s="645"/>
      <c r="BO10" s="703">
        <v>5</v>
      </c>
      <c r="BP10" s="703"/>
      <c r="BQ10" s="703"/>
      <c r="BR10" s="703"/>
      <c r="BS10" s="649" t="s">
        <v>226</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334</v>
      </c>
      <c r="CS10" s="644"/>
      <c r="CT10" s="644"/>
      <c r="CU10" s="644"/>
      <c r="CV10" s="644"/>
      <c r="CW10" s="644"/>
      <c r="CX10" s="644"/>
      <c r="CY10" s="645"/>
      <c r="CZ10" s="703">
        <v>0</v>
      </c>
      <c r="DA10" s="703"/>
      <c r="DB10" s="703"/>
      <c r="DC10" s="703"/>
      <c r="DD10" s="649" t="s">
        <v>226</v>
      </c>
      <c r="DE10" s="644"/>
      <c r="DF10" s="644"/>
      <c r="DG10" s="644"/>
      <c r="DH10" s="644"/>
      <c r="DI10" s="644"/>
      <c r="DJ10" s="644"/>
      <c r="DK10" s="644"/>
      <c r="DL10" s="644"/>
      <c r="DM10" s="644"/>
      <c r="DN10" s="644"/>
      <c r="DO10" s="644"/>
      <c r="DP10" s="645"/>
      <c r="DQ10" s="649">
        <v>334</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226</v>
      </c>
      <c r="S11" s="644"/>
      <c r="T11" s="644"/>
      <c r="U11" s="644"/>
      <c r="V11" s="644"/>
      <c r="W11" s="644"/>
      <c r="X11" s="644"/>
      <c r="Y11" s="645"/>
      <c r="Z11" s="703" t="s">
        <v>226</v>
      </c>
      <c r="AA11" s="703"/>
      <c r="AB11" s="703"/>
      <c r="AC11" s="703"/>
      <c r="AD11" s="704" t="s">
        <v>226</v>
      </c>
      <c r="AE11" s="704"/>
      <c r="AF11" s="704"/>
      <c r="AG11" s="704"/>
      <c r="AH11" s="704"/>
      <c r="AI11" s="704"/>
      <c r="AJ11" s="704"/>
      <c r="AK11" s="704"/>
      <c r="AL11" s="646" t="s">
        <v>226</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1802</v>
      </c>
      <c r="BH11" s="644"/>
      <c r="BI11" s="644"/>
      <c r="BJ11" s="644"/>
      <c r="BK11" s="644"/>
      <c r="BL11" s="644"/>
      <c r="BM11" s="644"/>
      <c r="BN11" s="645"/>
      <c r="BO11" s="703">
        <v>2</v>
      </c>
      <c r="BP11" s="703"/>
      <c r="BQ11" s="703"/>
      <c r="BR11" s="703"/>
      <c r="BS11" s="649">
        <v>324</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99972</v>
      </c>
      <c r="CS11" s="644"/>
      <c r="CT11" s="644"/>
      <c r="CU11" s="644"/>
      <c r="CV11" s="644"/>
      <c r="CW11" s="644"/>
      <c r="CX11" s="644"/>
      <c r="CY11" s="645"/>
      <c r="CZ11" s="703">
        <v>3.7</v>
      </c>
      <c r="DA11" s="703"/>
      <c r="DB11" s="703"/>
      <c r="DC11" s="703"/>
      <c r="DD11" s="649">
        <v>53086</v>
      </c>
      <c r="DE11" s="644"/>
      <c r="DF11" s="644"/>
      <c r="DG11" s="644"/>
      <c r="DH11" s="644"/>
      <c r="DI11" s="644"/>
      <c r="DJ11" s="644"/>
      <c r="DK11" s="644"/>
      <c r="DL11" s="644"/>
      <c r="DM11" s="644"/>
      <c r="DN11" s="644"/>
      <c r="DO11" s="644"/>
      <c r="DP11" s="645"/>
      <c r="DQ11" s="649">
        <v>56809</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16748</v>
      </c>
      <c r="S12" s="644"/>
      <c r="T12" s="644"/>
      <c r="U12" s="644"/>
      <c r="V12" s="644"/>
      <c r="W12" s="644"/>
      <c r="X12" s="644"/>
      <c r="Y12" s="645"/>
      <c r="Z12" s="703">
        <v>0.6</v>
      </c>
      <c r="AA12" s="703"/>
      <c r="AB12" s="703"/>
      <c r="AC12" s="703"/>
      <c r="AD12" s="704">
        <v>16748</v>
      </c>
      <c r="AE12" s="704"/>
      <c r="AF12" s="704"/>
      <c r="AG12" s="704"/>
      <c r="AH12" s="704"/>
      <c r="AI12" s="704"/>
      <c r="AJ12" s="704"/>
      <c r="AK12" s="704"/>
      <c r="AL12" s="646">
        <v>1.3</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29891</v>
      </c>
      <c r="BH12" s="644"/>
      <c r="BI12" s="644"/>
      <c r="BJ12" s="644"/>
      <c r="BK12" s="644"/>
      <c r="BL12" s="644"/>
      <c r="BM12" s="644"/>
      <c r="BN12" s="645"/>
      <c r="BO12" s="703">
        <v>33.799999999999997</v>
      </c>
      <c r="BP12" s="703"/>
      <c r="BQ12" s="703"/>
      <c r="BR12" s="703"/>
      <c r="BS12" s="649" t="s">
        <v>123</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196881</v>
      </c>
      <c r="CS12" s="644"/>
      <c r="CT12" s="644"/>
      <c r="CU12" s="644"/>
      <c r="CV12" s="644"/>
      <c r="CW12" s="644"/>
      <c r="CX12" s="644"/>
      <c r="CY12" s="645"/>
      <c r="CZ12" s="703">
        <v>7.4</v>
      </c>
      <c r="DA12" s="703"/>
      <c r="DB12" s="703"/>
      <c r="DC12" s="703"/>
      <c r="DD12" s="649">
        <v>83287</v>
      </c>
      <c r="DE12" s="644"/>
      <c r="DF12" s="644"/>
      <c r="DG12" s="644"/>
      <c r="DH12" s="644"/>
      <c r="DI12" s="644"/>
      <c r="DJ12" s="644"/>
      <c r="DK12" s="644"/>
      <c r="DL12" s="644"/>
      <c r="DM12" s="644"/>
      <c r="DN12" s="644"/>
      <c r="DO12" s="644"/>
      <c r="DP12" s="645"/>
      <c r="DQ12" s="649">
        <v>126901</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t="s">
        <v>226</v>
      </c>
      <c r="S13" s="644"/>
      <c r="T13" s="644"/>
      <c r="U13" s="644"/>
      <c r="V13" s="644"/>
      <c r="W13" s="644"/>
      <c r="X13" s="644"/>
      <c r="Y13" s="645"/>
      <c r="Z13" s="703" t="s">
        <v>226</v>
      </c>
      <c r="AA13" s="703"/>
      <c r="AB13" s="703"/>
      <c r="AC13" s="703"/>
      <c r="AD13" s="704" t="s">
        <v>123</v>
      </c>
      <c r="AE13" s="704"/>
      <c r="AF13" s="704"/>
      <c r="AG13" s="704"/>
      <c r="AH13" s="704"/>
      <c r="AI13" s="704"/>
      <c r="AJ13" s="704"/>
      <c r="AK13" s="704"/>
      <c r="AL13" s="646" t="s">
        <v>167</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29885</v>
      </c>
      <c r="BH13" s="644"/>
      <c r="BI13" s="644"/>
      <c r="BJ13" s="644"/>
      <c r="BK13" s="644"/>
      <c r="BL13" s="644"/>
      <c r="BM13" s="644"/>
      <c r="BN13" s="645"/>
      <c r="BO13" s="703">
        <v>33.799999999999997</v>
      </c>
      <c r="BP13" s="703"/>
      <c r="BQ13" s="703"/>
      <c r="BR13" s="703"/>
      <c r="BS13" s="649" t="s">
        <v>167</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290010</v>
      </c>
      <c r="CS13" s="644"/>
      <c r="CT13" s="644"/>
      <c r="CU13" s="644"/>
      <c r="CV13" s="644"/>
      <c r="CW13" s="644"/>
      <c r="CX13" s="644"/>
      <c r="CY13" s="645"/>
      <c r="CZ13" s="703">
        <v>10.9</v>
      </c>
      <c r="DA13" s="703"/>
      <c r="DB13" s="703"/>
      <c r="DC13" s="703"/>
      <c r="DD13" s="649">
        <v>197504</v>
      </c>
      <c r="DE13" s="644"/>
      <c r="DF13" s="644"/>
      <c r="DG13" s="644"/>
      <c r="DH13" s="644"/>
      <c r="DI13" s="644"/>
      <c r="DJ13" s="644"/>
      <c r="DK13" s="644"/>
      <c r="DL13" s="644"/>
      <c r="DM13" s="644"/>
      <c r="DN13" s="644"/>
      <c r="DO13" s="644"/>
      <c r="DP13" s="645"/>
      <c r="DQ13" s="649">
        <v>109898</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226</v>
      </c>
      <c r="S14" s="644"/>
      <c r="T14" s="644"/>
      <c r="U14" s="644"/>
      <c r="V14" s="644"/>
      <c r="W14" s="644"/>
      <c r="X14" s="644"/>
      <c r="Y14" s="645"/>
      <c r="Z14" s="703" t="s">
        <v>226</v>
      </c>
      <c r="AA14" s="703"/>
      <c r="AB14" s="703"/>
      <c r="AC14" s="703"/>
      <c r="AD14" s="704" t="s">
        <v>226</v>
      </c>
      <c r="AE14" s="704"/>
      <c r="AF14" s="704"/>
      <c r="AG14" s="704"/>
      <c r="AH14" s="704"/>
      <c r="AI14" s="704"/>
      <c r="AJ14" s="704"/>
      <c r="AK14" s="704"/>
      <c r="AL14" s="646" t="s">
        <v>123</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1751</v>
      </c>
      <c r="BH14" s="644"/>
      <c r="BI14" s="644"/>
      <c r="BJ14" s="644"/>
      <c r="BK14" s="644"/>
      <c r="BL14" s="644"/>
      <c r="BM14" s="644"/>
      <c r="BN14" s="645"/>
      <c r="BO14" s="703">
        <v>2</v>
      </c>
      <c r="BP14" s="703"/>
      <c r="BQ14" s="703"/>
      <c r="BR14" s="703"/>
      <c r="BS14" s="649" t="s">
        <v>167</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98873</v>
      </c>
      <c r="CS14" s="644"/>
      <c r="CT14" s="644"/>
      <c r="CU14" s="644"/>
      <c r="CV14" s="644"/>
      <c r="CW14" s="644"/>
      <c r="CX14" s="644"/>
      <c r="CY14" s="645"/>
      <c r="CZ14" s="703">
        <v>3.7</v>
      </c>
      <c r="DA14" s="703"/>
      <c r="DB14" s="703"/>
      <c r="DC14" s="703"/>
      <c r="DD14" s="649" t="s">
        <v>123</v>
      </c>
      <c r="DE14" s="644"/>
      <c r="DF14" s="644"/>
      <c r="DG14" s="644"/>
      <c r="DH14" s="644"/>
      <c r="DI14" s="644"/>
      <c r="DJ14" s="644"/>
      <c r="DK14" s="644"/>
      <c r="DL14" s="644"/>
      <c r="DM14" s="644"/>
      <c r="DN14" s="644"/>
      <c r="DO14" s="644"/>
      <c r="DP14" s="645"/>
      <c r="DQ14" s="649">
        <v>98873</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12778</v>
      </c>
      <c r="S15" s="644"/>
      <c r="T15" s="644"/>
      <c r="U15" s="644"/>
      <c r="V15" s="644"/>
      <c r="W15" s="644"/>
      <c r="X15" s="644"/>
      <c r="Y15" s="645"/>
      <c r="Z15" s="703">
        <v>0.5</v>
      </c>
      <c r="AA15" s="703"/>
      <c r="AB15" s="703"/>
      <c r="AC15" s="703"/>
      <c r="AD15" s="704">
        <v>12778</v>
      </c>
      <c r="AE15" s="704"/>
      <c r="AF15" s="704"/>
      <c r="AG15" s="704"/>
      <c r="AH15" s="704"/>
      <c r="AI15" s="704"/>
      <c r="AJ15" s="704"/>
      <c r="AK15" s="704"/>
      <c r="AL15" s="646">
        <v>1</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7564</v>
      </c>
      <c r="BH15" s="644"/>
      <c r="BI15" s="644"/>
      <c r="BJ15" s="644"/>
      <c r="BK15" s="644"/>
      <c r="BL15" s="644"/>
      <c r="BM15" s="644"/>
      <c r="BN15" s="645"/>
      <c r="BO15" s="703">
        <v>8.6</v>
      </c>
      <c r="BP15" s="703"/>
      <c r="BQ15" s="703"/>
      <c r="BR15" s="703"/>
      <c r="BS15" s="649" t="s">
        <v>226</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402359</v>
      </c>
      <c r="CS15" s="644"/>
      <c r="CT15" s="644"/>
      <c r="CU15" s="644"/>
      <c r="CV15" s="644"/>
      <c r="CW15" s="644"/>
      <c r="CX15" s="644"/>
      <c r="CY15" s="645"/>
      <c r="CZ15" s="703">
        <v>15.1</v>
      </c>
      <c r="DA15" s="703"/>
      <c r="DB15" s="703"/>
      <c r="DC15" s="703"/>
      <c r="DD15" s="649">
        <v>8606</v>
      </c>
      <c r="DE15" s="644"/>
      <c r="DF15" s="644"/>
      <c r="DG15" s="644"/>
      <c r="DH15" s="644"/>
      <c r="DI15" s="644"/>
      <c r="DJ15" s="644"/>
      <c r="DK15" s="644"/>
      <c r="DL15" s="644"/>
      <c r="DM15" s="644"/>
      <c r="DN15" s="644"/>
      <c r="DO15" s="644"/>
      <c r="DP15" s="645"/>
      <c r="DQ15" s="649">
        <v>371829</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226</v>
      </c>
      <c r="S16" s="644"/>
      <c r="T16" s="644"/>
      <c r="U16" s="644"/>
      <c r="V16" s="644"/>
      <c r="W16" s="644"/>
      <c r="X16" s="644"/>
      <c r="Y16" s="645"/>
      <c r="Z16" s="703" t="s">
        <v>226</v>
      </c>
      <c r="AA16" s="703"/>
      <c r="AB16" s="703"/>
      <c r="AC16" s="703"/>
      <c r="AD16" s="704" t="s">
        <v>226</v>
      </c>
      <c r="AE16" s="704"/>
      <c r="AF16" s="704"/>
      <c r="AG16" s="704"/>
      <c r="AH16" s="704"/>
      <c r="AI16" s="704"/>
      <c r="AJ16" s="704"/>
      <c r="AK16" s="704"/>
      <c r="AL16" s="646" t="s">
        <v>123</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226</v>
      </c>
      <c r="BH16" s="644"/>
      <c r="BI16" s="644"/>
      <c r="BJ16" s="644"/>
      <c r="BK16" s="644"/>
      <c r="BL16" s="644"/>
      <c r="BM16" s="644"/>
      <c r="BN16" s="645"/>
      <c r="BO16" s="703" t="s">
        <v>226</v>
      </c>
      <c r="BP16" s="703"/>
      <c r="BQ16" s="703"/>
      <c r="BR16" s="703"/>
      <c r="BS16" s="649" t="s">
        <v>226</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t="s">
        <v>226</v>
      </c>
      <c r="CS16" s="644"/>
      <c r="CT16" s="644"/>
      <c r="CU16" s="644"/>
      <c r="CV16" s="644"/>
      <c r="CW16" s="644"/>
      <c r="CX16" s="644"/>
      <c r="CY16" s="645"/>
      <c r="CZ16" s="703" t="s">
        <v>226</v>
      </c>
      <c r="DA16" s="703"/>
      <c r="DB16" s="703"/>
      <c r="DC16" s="703"/>
      <c r="DD16" s="649" t="s">
        <v>123</v>
      </c>
      <c r="DE16" s="644"/>
      <c r="DF16" s="644"/>
      <c r="DG16" s="644"/>
      <c r="DH16" s="644"/>
      <c r="DI16" s="644"/>
      <c r="DJ16" s="644"/>
      <c r="DK16" s="644"/>
      <c r="DL16" s="644"/>
      <c r="DM16" s="644"/>
      <c r="DN16" s="644"/>
      <c r="DO16" s="644"/>
      <c r="DP16" s="645"/>
      <c r="DQ16" s="649" t="s">
        <v>226</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20</v>
      </c>
      <c r="S17" s="644"/>
      <c r="T17" s="644"/>
      <c r="U17" s="644"/>
      <c r="V17" s="644"/>
      <c r="W17" s="644"/>
      <c r="X17" s="644"/>
      <c r="Y17" s="645"/>
      <c r="Z17" s="703">
        <v>0</v>
      </c>
      <c r="AA17" s="703"/>
      <c r="AB17" s="703"/>
      <c r="AC17" s="703"/>
      <c r="AD17" s="704">
        <v>20</v>
      </c>
      <c r="AE17" s="704"/>
      <c r="AF17" s="704"/>
      <c r="AG17" s="704"/>
      <c r="AH17" s="704"/>
      <c r="AI17" s="704"/>
      <c r="AJ17" s="704"/>
      <c r="AK17" s="704"/>
      <c r="AL17" s="646">
        <v>0</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226</v>
      </c>
      <c r="BH17" s="644"/>
      <c r="BI17" s="644"/>
      <c r="BJ17" s="644"/>
      <c r="BK17" s="644"/>
      <c r="BL17" s="644"/>
      <c r="BM17" s="644"/>
      <c r="BN17" s="645"/>
      <c r="BO17" s="703" t="s">
        <v>123</v>
      </c>
      <c r="BP17" s="703"/>
      <c r="BQ17" s="703"/>
      <c r="BR17" s="703"/>
      <c r="BS17" s="649" t="s">
        <v>123</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192692</v>
      </c>
      <c r="CS17" s="644"/>
      <c r="CT17" s="644"/>
      <c r="CU17" s="644"/>
      <c r="CV17" s="644"/>
      <c r="CW17" s="644"/>
      <c r="CX17" s="644"/>
      <c r="CY17" s="645"/>
      <c r="CZ17" s="703">
        <v>7.2</v>
      </c>
      <c r="DA17" s="703"/>
      <c r="DB17" s="703"/>
      <c r="DC17" s="703"/>
      <c r="DD17" s="649" t="s">
        <v>123</v>
      </c>
      <c r="DE17" s="644"/>
      <c r="DF17" s="644"/>
      <c r="DG17" s="644"/>
      <c r="DH17" s="644"/>
      <c r="DI17" s="644"/>
      <c r="DJ17" s="644"/>
      <c r="DK17" s="644"/>
      <c r="DL17" s="644"/>
      <c r="DM17" s="644"/>
      <c r="DN17" s="644"/>
      <c r="DO17" s="644"/>
      <c r="DP17" s="645"/>
      <c r="DQ17" s="649">
        <v>181588</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1297233</v>
      </c>
      <c r="S18" s="644"/>
      <c r="T18" s="644"/>
      <c r="U18" s="644"/>
      <c r="V18" s="644"/>
      <c r="W18" s="644"/>
      <c r="X18" s="644"/>
      <c r="Y18" s="645"/>
      <c r="Z18" s="703">
        <v>47.2</v>
      </c>
      <c r="AA18" s="703"/>
      <c r="AB18" s="703"/>
      <c r="AC18" s="703"/>
      <c r="AD18" s="704">
        <v>1132240</v>
      </c>
      <c r="AE18" s="704"/>
      <c r="AF18" s="704"/>
      <c r="AG18" s="704"/>
      <c r="AH18" s="704"/>
      <c r="AI18" s="704"/>
      <c r="AJ18" s="704"/>
      <c r="AK18" s="704"/>
      <c r="AL18" s="646">
        <v>86.6</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226</v>
      </c>
      <c r="BP18" s="703"/>
      <c r="BQ18" s="703"/>
      <c r="BR18" s="703"/>
      <c r="BS18" s="649" t="s">
        <v>226</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167</v>
      </c>
      <c r="DA18" s="703"/>
      <c r="DB18" s="703"/>
      <c r="DC18" s="703"/>
      <c r="DD18" s="649" t="s">
        <v>123</v>
      </c>
      <c r="DE18" s="644"/>
      <c r="DF18" s="644"/>
      <c r="DG18" s="644"/>
      <c r="DH18" s="644"/>
      <c r="DI18" s="644"/>
      <c r="DJ18" s="644"/>
      <c r="DK18" s="644"/>
      <c r="DL18" s="644"/>
      <c r="DM18" s="644"/>
      <c r="DN18" s="644"/>
      <c r="DO18" s="644"/>
      <c r="DP18" s="645"/>
      <c r="DQ18" s="649" t="s">
        <v>167</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1132240</v>
      </c>
      <c r="S19" s="644"/>
      <c r="T19" s="644"/>
      <c r="U19" s="644"/>
      <c r="V19" s="644"/>
      <c r="W19" s="644"/>
      <c r="X19" s="644"/>
      <c r="Y19" s="645"/>
      <c r="Z19" s="703">
        <v>41.2</v>
      </c>
      <c r="AA19" s="703"/>
      <c r="AB19" s="703"/>
      <c r="AC19" s="703"/>
      <c r="AD19" s="704">
        <v>1132240</v>
      </c>
      <c r="AE19" s="704"/>
      <c r="AF19" s="704"/>
      <c r="AG19" s="704"/>
      <c r="AH19" s="704"/>
      <c r="AI19" s="704"/>
      <c r="AJ19" s="704"/>
      <c r="AK19" s="704"/>
      <c r="AL19" s="646">
        <v>86.6</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t="s">
        <v>123</v>
      </c>
      <c r="BH19" s="644"/>
      <c r="BI19" s="644"/>
      <c r="BJ19" s="644"/>
      <c r="BK19" s="644"/>
      <c r="BL19" s="644"/>
      <c r="BM19" s="644"/>
      <c r="BN19" s="645"/>
      <c r="BO19" s="703" t="s">
        <v>167</v>
      </c>
      <c r="BP19" s="703"/>
      <c r="BQ19" s="703"/>
      <c r="BR19" s="703"/>
      <c r="BS19" s="649" t="s">
        <v>123</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226</v>
      </c>
      <c r="CS19" s="644"/>
      <c r="CT19" s="644"/>
      <c r="CU19" s="644"/>
      <c r="CV19" s="644"/>
      <c r="CW19" s="644"/>
      <c r="CX19" s="644"/>
      <c r="CY19" s="645"/>
      <c r="CZ19" s="703" t="s">
        <v>123</v>
      </c>
      <c r="DA19" s="703"/>
      <c r="DB19" s="703"/>
      <c r="DC19" s="703"/>
      <c r="DD19" s="649" t="s">
        <v>167</v>
      </c>
      <c r="DE19" s="644"/>
      <c r="DF19" s="644"/>
      <c r="DG19" s="644"/>
      <c r="DH19" s="644"/>
      <c r="DI19" s="644"/>
      <c r="DJ19" s="644"/>
      <c r="DK19" s="644"/>
      <c r="DL19" s="644"/>
      <c r="DM19" s="644"/>
      <c r="DN19" s="644"/>
      <c r="DO19" s="644"/>
      <c r="DP19" s="645"/>
      <c r="DQ19" s="649" t="s">
        <v>226</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164993</v>
      </c>
      <c r="S20" s="644"/>
      <c r="T20" s="644"/>
      <c r="U20" s="644"/>
      <c r="V20" s="644"/>
      <c r="W20" s="644"/>
      <c r="X20" s="644"/>
      <c r="Y20" s="645"/>
      <c r="Z20" s="703">
        <v>6</v>
      </c>
      <c r="AA20" s="703"/>
      <c r="AB20" s="703"/>
      <c r="AC20" s="703"/>
      <c r="AD20" s="704" t="s">
        <v>226</v>
      </c>
      <c r="AE20" s="704"/>
      <c r="AF20" s="704"/>
      <c r="AG20" s="704"/>
      <c r="AH20" s="704"/>
      <c r="AI20" s="704"/>
      <c r="AJ20" s="704"/>
      <c r="AK20" s="704"/>
      <c r="AL20" s="646" t="s">
        <v>123</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t="s">
        <v>123</v>
      </c>
      <c r="BH20" s="644"/>
      <c r="BI20" s="644"/>
      <c r="BJ20" s="644"/>
      <c r="BK20" s="644"/>
      <c r="BL20" s="644"/>
      <c r="BM20" s="644"/>
      <c r="BN20" s="645"/>
      <c r="BO20" s="703" t="s">
        <v>226</v>
      </c>
      <c r="BP20" s="703"/>
      <c r="BQ20" s="703"/>
      <c r="BR20" s="703"/>
      <c r="BS20" s="649" t="s">
        <v>226</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2666076</v>
      </c>
      <c r="CS20" s="644"/>
      <c r="CT20" s="644"/>
      <c r="CU20" s="644"/>
      <c r="CV20" s="644"/>
      <c r="CW20" s="644"/>
      <c r="CX20" s="644"/>
      <c r="CY20" s="645"/>
      <c r="CZ20" s="703">
        <v>100</v>
      </c>
      <c r="DA20" s="703"/>
      <c r="DB20" s="703"/>
      <c r="DC20" s="703"/>
      <c r="DD20" s="649">
        <v>946937</v>
      </c>
      <c r="DE20" s="644"/>
      <c r="DF20" s="644"/>
      <c r="DG20" s="644"/>
      <c r="DH20" s="644"/>
      <c r="DI20" s="644"/>
      <c r="DJ20" s="644"/>
      <c r="DK20" s="644"/>
      <c r="DL20" s="644"/>
      <c r="DM20" s="644"/>
      <c r="DN20" s="644"/>
      <c r="DO20" s="644"/>
      <c r="DP20" s="645"/>
      <c r="DQ20" s="649">
        <v>2162117</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226</v>
      </c>
      <c r="AA21" s="703"/>
      <c r="AB21" s="703"/>
      <c r="AC21" s="703"/>
      <c r="AD21" s="704" t="s">
        <v>123</v>
      </c>
      <c r="AE21" s="704"/>
      <c r="AF21" s="704"/>
      <c r="AG21" s="704"/>
      <c r="AH21" s="704"/>
      <c r="AI21" s="704"/>
      <c r="AJ21" s="704"/>
      <c r="AK21" s="704"/>
      <c r="AL21" s="646" t="s">
        <v>123</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t="s">
        <v>123</v>
      </c>
      <c r="BH21" s="644"/>
      <c r="BI21" s="644"/>
      <c r="BJ21" s="644"/>
      <c r="BK21" s="644"/>
      <c r="BL21" s="644"/>
      <c r="BM21" s="644"/>
      <c r="BN21" s="645"/>
      <c r="BO21" s="703" t="s">
        <v>167</v>
      </c>
      <c r="BP21" s="703"/>
      <c r="BQ21" s="703"/>
      <c r="BR21" s="703"/>
      <c r="BS21" s="649" t="s">
        <v>226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1466455</v>
      </c>
      <c r="S22" s="644"/>
      <c r="T22" s="644"/>
      <c r="U22" s="644"/>
      <c r="V22" s="644"/>
      <c r="W22" s="644"/>
      <c r="X22" s="644"/>
      <c r="Y22" s="645"/>
      <c r="Z22" s="703">
        <v>53.4</v>
      </c>
      <c r="AA22" s="703"/>
      <c r="AB22" s="703"/>
      <c r="AC22" s="703"/>
      <c r="AD22" s="704">
        <v>1301462</v>
      </c>
      <c r="AE22" s="704"/>
      <c r="AF22" s="704"/>
      <c r="AG22" s="704"/>
      <c r="AH22" s="704"/>
      <c r="AI22" s="704"/>
      <c r="AJ22" s="704"/>
      <c r="AK22" s="704"/>
      <c r="AL22" s="646">
        <v>99.6</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226</v>
      </c>
      <c r="BH22" s="644"/>
      <c r="BI22" s="644"/>
      <c r="BJ22" s="644"/>
      <c r="BK22" s="644"/>
      <c r="BL22" s="644"/>
      <c r="BM22" s="644"/>
      <c r="BN22" s="645"/>
      <c r="BO22" s="703" t="s">
        <v>123</v>
      </c>
      <c r="BP22" s="703"/>
      <c r="BQ22" s="703"/>
      <c r="BR22" s="703"/>
      <c r="BS22" s="649" t="s">
        <v>226</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t="s">
        <v>167</v>
      </c>
      <c r="S23" s="644"/>
      <c r="T23" s="644"/>
      <c r="U23" s="644"/>
      <c r="V23" s="644"/>
      <c r="W23" s="644"/>
      <c r="X23" s="644"/>
      <c r="Y23" s="645"/>
      <c r="Z23" s="703" t="s">
        <v>226</v>
      </c>
      <c r="AA23" s="703"/>
      <c r="AB23" s="703"/>
      <c r="AC23" s="703"/>
      <c r="AD23" s="704" t="s">
        <v>123</v>
      </c>
      <c r="AE23" s="704"/>
      <c r="AF23" s="704"/>
      <c r="AG23" s="704"/>
      <c r="AH23" s="704"/>
      <c r="AI23" s="704"/>
      <c r="AJ23" s="704"/>
      <c r="AK23" s="704"/>
      <c r="AL23" s="646" t="s">
        <v>226</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226</v>
      </c>
      <c r="BH23" s="644"/>
      <c r="BI23" s="644"/>
      <c r="BJ23" s="644"/>
      <c r="BK23" s="644"/>
      <c r="BL23" s="644"/>
      <c r="BM23" s="644"/>
      <c r="BN23" s="645"/>
      <c r="BO23" s="703" t="s">
        <v>226</v>
      </c>
      <c r="BP23" s="703"/>
      <c r="BQ23" s="703"/>
      <c r="BR23" s="703"/>
      <c r="BS23" s="649" t="s">
        <v>123</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1058</v>
      </c>
      <c r="S24" s="644"/>
      <c r="T24" s="644"/>
      <c r="U24" s="644"/>
      <c r="V24" s="644"/>
      <c r="W24" s="644"/>
      <c r="X24" s="644"/>
      <c r="Y24" s="645"/>
      <c r="Z24" s="703">
        <v>0</v>
      </c>
      <c r="AA24" s="703"/>
      <c r="AB24" s="703"/>
      <c r="AC24" s="703"/>
      <c r="AD24" s="704" t="s">
        <v>123</v>
      </c>
      <c r="AE24" s="704"/>
      <c r="AF24" s="704"/>
      <c r="AG24" s="704"/>
      <c r="AH24" s="704"/>
      <c r="AI24" s="704"/>
      <c r="AJ24" s="704"/>
      <c r="AK24" s="704"/>
      <c r="AL24" s="646" t="s">
        <v>226</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167</v>
      </c>
      <c r="BH24" s="644"/>
      <c r="BI24" s="644"/>
      <c r="BJ24" s="644"/>
      <c r="BK24" s="644"/>
      <c r="BL24" s="644"/>
      <c r="BM24" s="644"/>
      <c r="BN24" s="645"/>
      <c r="BO24" s="703" t="s">
        <v>123</v>
      </c>
      <c r="BP24" s="703"/>
      <c r="BQ24" s="703"/>
      <c r="BR24" s="703"/>
      <c r="BS24" s="649" t="s">
        <v>123</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760022</v>
      </c>
      <c r="CS24" s="707"/>
      <c r="CT24" s="707"/>
      <c r="CU24" s="707"/>
      <c r="CV24" s="707"/>
      <c r="CW24" s="707"/>
      <c r="CX24" s="707"/>
      <c r="CY24" s="753"/>
      <c r="CZ24" s="754">
        <v>28.5</v>
      </c>
      <c r="DA24" s="723"/>
      <c r="DB24" s="723"/>
      <c r="DC24" s="757"/>
      <c r="DD24" s="752">
        <v>704607</v>
      </c>
      <c r="DE24" s="707"/>
      <c r="DF24" s="707"/>
      <c r="DG24" s="707"/>
      <c r="DH24" s="707"/>
      <c r="DI24" s="707"/>
      <c r="DJ24" s="707"/>
      <c r="DK24" s="753"/>
      <c r="DL24" s="752">
        <v>683691</v>
      </c>
      <c r="DM24" s="707"/>
      <c r="DN24" s="707"/>
      <c r="DO24" s="707"/>
      <c r="DP24" s="707"/>
      <c r="DQ24" s="707"/>
      <c r="DR24" s="707"/>
      <c r="DS24" s="707"/>
      <c r="DT24" s="707"/>
      <c r="DU24" s="707"/>
      <c r="DV24" s="753"/>
      <c r="DW24" s="754">
        <v>50.4</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41435</v>
      </c>
      <c r="S25" s="644"/>
      <c r="T25" s="644"/>
      <c r="U25" s="644"/>
      <c r="V25" s="644"/>
      <c r="W25" s="644"/>
      <c r="X25" s="644"/>
      <c r="Y25" s="645"/>
      <c r="Z25" s="703">
        <v>1.5</v>
      </c>
      <c r="AA25" s="703"/>
      <c r="AB25" s="703"/>
      <c r="AC25" s="703"/>
      <c r="AD25" s="704">
        <v>57</v>
      </c>
      <c r="AE25" s="704"/>
      <c r="AF25" s="704"/>
      <c r="AG25" s="704"/>
      <c r="AH25" s="704"/>
      <c r="AI25" s="704"/>
      <c r="AJ25" s="704"/>
      <c r="AK25" s="704"/>
      <c r="AL25" s="646">
        <v>0</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226</v>
      </c>
      <c r="BH25" s="644"/>
      <c r="BI25" s="644"/>
      <c r="BJ25" s="644"/>
      <c r="BK25" s="644"/>
      <c r="BL25" s="644"/>
      <c r="BM25" s="644"/>
      <c r="BN25" s="645"/>
      <c r="BO25" s="703" t="s">
        <v>167</v>
      </c>
      <c r="BP25" s="703"/>
      <c r="BQ25" s="703"/>
      <c r="BR25" s="703"/>
      <c r="BS25" s="649" t="s">
        <v>226</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495250</v>
      </c>
      <c r="CS25" s="642"/>
      <c r="CT25" s="642"/>
      <c r="CU25" s="642"/>
      <c r="CV25" s="642"/>
      <c r="CW25" s="642"/>
      <c r="CX25" s="642"/>
      <c r="CY25" s="643"/>
      <c r="CZ25" s="646">
        <v>18.600000000000001</v>
      </c>
      <c r="DA25" s="675"/>
      <c r="DB25" s="675"/>
      <c r="DC25" s="676"/>
      <c r="DD25" s="649">
        <v>484999</v>
      </c>
      <c r="DE25" s="642"/>
      <c r="DF25" s="642"/>
      <c r="DG25" s="642"/>
      <c r="DH25" s="642"/>
      <c r="DI25" s="642"/>
      <c r="DJ25" s="642"/>
      <c r="DK25" s="643"/>
      <c r="DL25" s="649">
        <v>464204</v>
      </c>
      <c r="DM25" s="642"/>
      <c r="DN25" s="642"/>
      <c r="DO25" s="642"/>
      <c r="DP25" s="642"/>
      <c r="DQ25" s="642"/>
      <c r="DR25" s="642"/>
      <c r="DS25" s="642"/>
      <c r="DT25" s="642"/>
      <c r="DU25" s="642"/>
      <c r="DV25" s="643"/>
      <c r="DW25" s="646">
        <v>34.200000000000003</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3623</v>
      </c>
      <c r="S26" s="644"/>
      <c r="T26" s="644"/>
      <c r="U26" s="644"/>
      <c r="V26" s="644"/>
      <c r="W26" s="644"/>
      <c r="X26" s="644"/>
      <c r="Y26" s="645"/>
      <c r="Z26" s="703">
        <v>0.1</v>
      </c>
      <c r="AA26" s="703"/>
      <c r="AB26" s="703"/>
      <c r="AC26" s="703"/>
      <c r="AD26" s="704" t="s">
        <v>226</v>
      </c>
      <c r="AE26" s="704"/>
      <c r="AF26" s="704"/>
      <c r="AG26" s="704"/>
      <c r="AH26" s="704"/>
      <c r="AI26" s="704"/>
      <c r="AJ26" s="704"/>
      <c r="AK26" s="704"/>
      <c r="AL26" s="646" t="s">
        <v>167</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226</v>
      </c>
      <c r="BH26" s="644"/>
      <c r="BI26" s="644"/>
      <c r="BJ26" s="644"/>
      <c r="BK26" s="644"/>
      <c r="BL26" s="644"/>
      <c r="BM26" s="644"/>
      <c r="BN26" s="645"/>
      <c r="BO26" s="703" t="s">
        <v>123</v>
      </c>
      <c r="BP26" s="703"/>
      <c r="BQ26" s="703"/>
      <c r="BR26" s="703"/>
      <c r="BS26" s="649" t="s">
        <v>167</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328896</v>
      </c>
      <c r="CS26" s="644"/>
      <c r="CT26" s="644"/>
      <c r="CU26" s="644"/>
      <c r="CV26" s="644"/>
      <c r="CW26" s="644"/>
      <c r="CX26" s="644"/>
      <c r="CY26" s="645"/>
      <c r="CZ26" s="646">
        <v>12.3</v>
      </c>
      <c r="DA26" s="675"/>
      <c r="DB26" s="675"/>
      <c r="DC26" s="676"/>
      <c r="DD26" s="649">
        <v>319044</v>
      </c>
      <c r="DE26" s="644"/>
      <c r="DF26" s="644"/>
      <c r="DG26" s="644"/>
      <c r="DH26" s="644"/>
      <c r="DI26" s="644"/>
      <c r="DJ26" s="644"/>
      <c r="DK26" s="645"/>
      <c r="DL26" s="649" t="s">
        <v>226</v>
      </c>
      <c r="DM26" s="644"/>
      <c r="DN26" s="644"/>
      <c r="DO26" s="644"/>
      <c r="DP26" s="644"/>
      <c r="DQ26" s="644"/>
      <c r="DR26" s="644"/>
      <c r="DS26" s="644"/>
      <c r="DT26" s="644"/>
      <c r="DU26" s="644"/>
      <c r="DV26" s="645"/>
      <c r="DW26" s="646" t="s">
        <v>226</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129861</v>
      </c>
      <c r="S27" s="644"/>
      <c r="T27" s="644"/>
      <c r="U27" s="644"/>
      <c r="V27" s="644"/>
      <c r="W27" s="644"/>
      <c r="X27" s="644"/>
      <c r="Y27" s="645"/>
      <c r="Z27" s="703">
        <v>4.7</v>
      </c>
      <c r="AA27" s="703"/>
      <c r="AB27" s="703"/>
      <c r="AC27" s="703"/>
      <c r="AD27" s="704" t="s">
        <v>123</v>
      </c>
      <c r="AE27" s="704"/>
      <c r="AF27" s="704"/>
      <c r="AG27" s="704"/>
      <c r="AH27" s="704"/>
      <c r="AI27" s="704"/>
      <c r="AJ27" s="704"/>
      <c r="AK27" s="704"/>
      <c r="AL27" s="646" t="s">
        <v>167</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88344</v>
      </c>
      <c r="BH27" s="644"/>
      <c r="BI27" s="644"/>
      <c r="BJ27" s="644"/>
      <c r="BK27" s="644"/>
      <c r="BL27" s="644"/>
      <c r="BM27" s="644"/>
      <c r="BN27" s="645"/>
      <c r="BO27" s="703">
        <v>100</v>
      </c>
      <c r="BP27" s="703"/>
      <c r="BQ27" s="703"/>
      <c r="BR27" s="703"/>
      <c r="BS27" s="649">
        <v>324</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72080</v>
      </c>
      <c r="CS27" s="642"/>
      <c r="CT27" s="642"/>
      <c r="CU27" s="642"/>
      <c r="CV27" s="642"/>
      <c r="CW27" s="642"/>
      <c r="CX27" s="642"/>
      <c r="CY27" s="643"/>
      <c r="CZ27" s="646">
        <v>2.7</v>
      </c>
      <c r="DA27" s="675"/>
      <c r="DB27" s="675"/>
      <c r="DC27" s="676"/>
      <c r="DD27" s="649">
        <v>38020</v>
      </c>
      <c r="DE27" s="642"/>
      <c r="DF27" s="642"/>
      <c r="DG27" s="642"/>
      <c r="DH27" s="642"/>
      <c r="DI27" s="642"/>
      <c r="DJ27" s="642"/>
      <c r="DK27" s="643"/>
      <c r="DL27" s="649">
        <v>37899</v>
      </c>
      <c r="DM27" s="642"/>
      <c r="DN27" s="642"/>
      <c r="DO27" s="642"/>
      <c r="DP27" s="642"/>
      <c r="DQ27" s="642"/>
      <c r="DR27" s="642"/>
      <c r="DS27" s="642"/>
      <c r="DT27" s="642"/>
      <c r="DU27" s="642"/>
      <c r="DV27" s="643"/>
      <c r="DW27" s="646">
        <v>2.8</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t="s">
        <v>226</v>
      </c>
      <c r="S28" s="644"/>
      <c r="T28" s="644"/>
      <c r="U28" s="644"/>
      <c r="V28" s="644"/>
      <c r="W28" s="644"/>
      <c r="X28" s="644"/>
      <c r="Y28" s="645"/>
      <c r="Z28" s="703" t="s">
        <v>226</v>
      </c>
      <c r="AA28" s="703"/>
      <c r="AB28" s="703"/>
      <c r="AC28" s="703"/>
      <c r="AD28" s="704" t="s">
        <v>123</v>
      </c>
      <c r="AE28" s="704"/>
      <c r="AF28" s="704"/>
      <c r="AG28" s="704"/>
      <c r="AH28" s="704"/>
      <c r="AI28" s="704"/>
      <c r="AJ28" s="704"/>
      <c r="AK28" s="704"/>
      <c r="AL28" s="646" t="s">
        <v>226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192692</v>
      </c>
      <c r="CS28" s="644"/>
      <c r="CT28" s="644"/>
      <c r="CU28" s="644"/>
      <c r="CV28" s="644"/>
      <c r="CW28" s="644"/>
      <c r="CX28" s="644"/>
      <c r="CY28" s="645"/>
      <c r="CZ28" s="646">
        <v>7.2</v>
      </c>
      <c r="DA28" s="675"/>
      <c r="DB28" s="675"/>
      <c r="DC28" s="676"/>
      <c r="DD28" s="649">
        <v>181588</v>
      </c>
      <c r="DE28" s="644"/>
      <c r="DF28" s="644"/>
      <c r="DG28" s="644"/>
      <c r="DH28" s="644"/>
      <c r="DI28" s="644"/>
      <c r="DJ28" s="644"/>
      <c r="DK28" s="645"/>
      <c r="DL28" s="649">
        <v>181588</v>
      </c>
      <c r="DM28" s="644"/>
      <c r="DN28" s="644"/>
      <c r="DO28" s="644"/>
      <c r="DP28" s="644"/>
      <c r="DQ28" s="644"/>
      <c r="DR28" s="644"/>
      <c r="DS28" s="644"/>
      <c r="DT28" s="644"/>
      <c r="DU28" s="644"/>
      <c r="DV28" s="645"/>
      <c r="DW28" s="646">
        <v>13.4</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35631</v>
      </c>
      <c r="S29" s="644"/>
      <c r="T29" s="644"/>
      <c r="U29" s="644"/>
      <c r="V29" s="644"/>
      <c r="W29" s="644"/>
      <c r="X29" s="644"/>
      <c r="Y29" s="645"/>
      <c r="Z29" s="703">
        <v>1.3</v>
      </c>
      <c r="AA29" s="703"/>
      <c r="AB29" s="703"/>
      <c r="AC29" s="703"/>
      <c r="AD29" s="704" t="s">
        <v>226</v>
      </c>
      <c r="AE29" s="704"/>
      <c r="AF29" s="704"/>
      <c r="AG29" s="704"/>
      <c r="AH29" s="704"/>
      <c r="AI29" s="704"/>
      <c r="AJ29" s="704"/>
      <c r="AK29" s="704"/>
      <c r="AL29" s="646" t="s">
        <v>226</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64</v>
      </c>
      <c r="CG29" s="682"/>
      <c r="CH29" s="682"/>
      <c r="CI29" s="682"/>
      <c r="CJ29" s="682"/>
      <c r="CK29" s="682"/>
      <c r="CL29" s="682"/>
      <c r="CM29" s="682"/>
      <c r="CN29" s="682"/>
      <c r="CO29" s="682"/>
      <c r="CP29" s="682"/>
      <c r="CQ29" s="683"/>
      <c r="CR29" s="641">
        <v>192664</v>
      </c>
      <c r="CS29" s="642"/>
      <c r="CT29" s="642"/>
      <c r="CU29" s="642"/>
      <c r="CV29" s="642"/>
      <c r="CW29" s="642"/>
      <c r="CX29" s="642"/>
      <c r="CY29" s="643"/>
      <c r="CZ29" s="646">
        <v>7.2</v>
      </c>
      <c r="DA29" s="675"/>
      <c r="DB29" s="675"/>
      <c r="DC29" s="676"/>
      <c r="DD29" s="649">
        <v>181560</v>
      </c>
      <c r="DE29" s="642"/>
      <c r="DF29" s="642"/>
      <c r="DG29" s="642"/>
      <c r="DH29" s="642"/>
      <c r="DI29" s="642"/>
      <c r="DJ29" s="642"/>
      <c r="DK29" s="643"/>
      <c r="DL29" s="649">
        <v>181560</v>
      </c>
      <c r="DM29" s="642"/>
      <c r="DN29" s="642"/>
      <c r="DO29" s="642"/>
      <c r="DP29" s="642"/>
      <c r="DQ29" s="642"/>
      <c r="DR29" s="642"/>
      <c r="DS29" s="642"/>
      <c r="DT29" s="642"/>
      <c r="DU29" s="642"/>
      <c r="DV29" s="643"/>
      <c r="DW29" s="646">
        <v>13.4</v>
      </c>
      <c r="DX29" s="675"/>
      <c r="DY29" s="675"/>
      <c r="DZ29" s="675"/>
      <c r="EA29" s="675"/>
      <c r="EB29" s="675"/>
      <c r="EC29" s="677"/>
    </row>
    <row r="30" spans="2:133" ht="11.25" customHeight="1" x14ac:dyDescent="0.15">
      <c r="B30" s="638" t="s">
        <v>299</v>
      </c>
      <c r="C30" s="639"/>
      <c r="D30" s="639"/>
      <c r="E30" s="639"/>
      <c r="F30" s="639"/>
      <c r="G30" s="639"/>
      <c r="H30" s="639"/>
      <c r="I30" s="639"/>
      <c r="J30" s="639"/>
      <c r="K30" s="639"/>
      <c r="L30" s="639"/>
      <c r="M30" s="639"/>
      <c r="N30" s="639"/>
      <c r="O30" s="639"/>
      <c r="P30" s="639"/>
      <c r="Q30" s="640"/>
      <c r="R30" s="641">
        <v>24619</v>
      </c>
      <c r="S30" s="644"/>
      <c r="T30" s="644"/>
      <c r="U30" s="644"/>
      <c r="V30" s="644"/>
      <c r="W30" s="644"/>
      <c r="X30" s="644"/>
      <c r="Y30" s="645"/>
      <c r="Z30" s="703">
        <v>0.9</v>
      </c>
      <c r="AA30" s="703"/>
      <c r="AB30" s="703"/>
      <c r="AC30" s="703"/>
      <c r="AD30" s="704" t="s">
        <v>123</v>
      </c>
      <c r="AE30" s="704"/>
      <c r="AF30" s="704"/>
      <c r="AG30" s="704"/>
      <c r="AH30" s="704"/>
      <c r="AI30" s="704"/>
      <c r="AJ30" s="704"/>
      <c r="AK30" s="704"/>
      <c r="AL30" s="646" t="s">
        <v>226</v>
      </c>
      <c r="AM30" s="647"/>
      <c r="AN30" s="647"/>
      <c r="AO30" s="705"/>
      <c r="AP30" s="731" t="s">
        <v>300</v>
      </c>
      <c r="AQ30" s="732"/>
      <c r="AR30" s="732"/>
      <c r="AS30" s="732"/>
      <c r="AT30" s="737" t="s">
        <v>301</v>
      </c>
      <c r="AU30" s="210"/>
      <c r="AV30" s="210"/>
      <c r="AW30" s="210"/>
      <c r="AX30" s="740" t="s">
        <v>180</v>
      </c>
      <c r="AY30" s="741"/>
      <c r="AZ30" s="741"/>
      <c r="BA30" s="741"/>
      <c r="BB30" s="741"/>
      <c r="BC30" s="741"/>
      <c r="BD30" s="741"/>
      <c r="BE30" s="741"/>
      <c r="BF30" s="742"/>
      <c r="BG30" s="721">
        <v>99.8</v>
      </c>
      <c r="BH30" s="722"/>
      <c r="BI30" s="722"/>
      <c r="BJ30" s="722"/>
      <c r="BK30" s="722"/>
      <c r="BL30" s="722"/>
      <c r="BM30" s="723">
        <v>99.7</v>
      </c>
      <c r="BN30" s="722"/>
      <c r="BO30" s="722"/>
      <c r="BP30" s="722"/>
      <c r="BQ30" s="724"/>
      <c r="BR30" s="721">
        <v>99.9</v>
      </c>
      <c r="BS30" s="722"/>
      <c r="BT30" s="722"/>
      <c r="BU30" s="722"/>
      <c r="BV30" s="722"/>
      <c r="BW30" s="722"/>
      <c r="BX30" s="723">
        <v>99.6</v>
      </c>
      <c r="BY30" s="722"/>
      <c r="BZ30" s="722"/>
      <c r="CA30" s="722"/>
      <c r="CB30" s="724"/>
      <c r="CD30" s="727"/>
      <c r="CE30" s="728"/>
      <c r="CF30" s="685" t="s">
        <v>302</v>
      </c>
      <c r="CG30" s="682"/>
      <c r="CH30" s="682"/>
      <c r="CI30" s="682"/>
      <c r="CJ30" s="682"/>
      <c r="CK30" s="682"/>
      <c r="CL30" s="682"/>
      <c r="CM30" s="682"/>
      <c r="CN30" s="682"/>
      <c r="CO30" s="682"/>
      <c r="CP30" s="682"/>
      <c r="CQ30" s="683"/>
      <c r="CR30" s="641">
        <v>175760</v>
      </c>
      <c r="CS30" s="644"/>
      <c r="CT30" s="644"/>
      <c r="CU30" s="644"/>
      <c r="CV30" s="644"/>
      <c r="CW30" s="644"/>
      <c r="CX30" s="644"/>
      <c r="CY30" s="645"/>
      <c r="CZ30" s="646">
        <v>6.6</v>
      </c>
      <c r="DA30" s="675"/>
      <c r="DB30" s="675"/>
      <c r="DC30" s="676"/>
      <c r="DD30" s="649">
        <v>164656</v>
      </c>
      <c r="DE30" s="644"/>
      <c r="DF30" s="644"/>
      <c r="DG30" s="644"/>
      <c r="DH30" s="644"/>
      <c r="DI30" s="644"/>
      <c r="DJ30" s="644"/>
      <c r="DK30" s="645"/>
      <c r="DL30" s="649">
        <v>164656</v>
      </c>
      <c r="DM30" s="644"/>
      <c r="DN30" s="644"/>
      <c r="DO30" s="644"/>
      <c r="DP30" s="644"/>
      <c r="DQ30" s="644"/>
      <c r="DR30" s="644"/>
      <c r="DS30" s="644"/>
      <c r="DT30" s="644"/>
      <c r="DU30" s="644"/>
      <c r="DV30" s="645"/>
      <c r="DW30" s="646">
        <v>12.1</v>
      </c>
      <c r="DX30" s="675"/>
      <c r="DY30" s="675"/>
      <c r="DZ30" s="675"/>
      <c r="EA30" s="675"/>
      <c r="EB30" s="675"/>
      <c r="EC30" s="677"/>
    </row>
    <row r="31" spans="2:133" ht="11.25" customHeight="1" x14ac:dyDescent="0.15">
      <c r="B31" s="638" t="s">
        <v>303</v>
      </c>
      <c r="C31" s="639"/>
      <c r="D31" s="639"/>
      <c r="E31" s="639"/>
      <c r="F31" s="639"/>
      <c r="G31" s="639"/>
      <c r="H31" s="639"/>
      <c r="I31" s="639"/>
      <c r="J31" s="639"/>
      <c r="K31" s="639"/>
      <c r="L31" s="639"/>
      <c r="M31" s="639"/>
      <c r="N31" s="639"/>
      <c r="O31" s="639"/>
      <c r="P31" s="639"/>
      <c r="Q31" s="640"/>
      <c r="R31" s="641">
        <v>1449</v>
      </c>
      <c r="S31" s="644"/>
      <c r="T31" s="644"/>
      <c r="U31" s="644"/>
      <c r="V31" s="644"/>
      <c r="W31" s="644"/>
      <c r="X31" s="644"/>
      <c r="Y31" s="645"/>
      <c r="Z31" s="703">
        <v>0.1</v>
      </c>
      <c r="AA31" s="703"/>
      <c r="AB31" s="703"/>
      <c r="AC31" s="703"/>
      <c r="AD31" s="704" t="s">
        <v>123</v>
      </c>
      <c r="AE31" s="704"/>
      <c r="AF31" s="704"/>
      <c r="AG31" s="704"/>
      <c r="AH31" s="704"/>
      <c r="AI31" s="704"/>
      <c r="AJ31" s="704"/>
      <c r="AK31" s="704"/>
      <c r="AL31" s="646" t="s">
        <v>226</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99.7</v>
      </c>
      <c r="BH31" s="642"/>
      <c r="BI31" s="642"/>
      <c r="BJ31" s="642"/>
      <c r="BK31" s="642"/>
      <c r="BL31" s="642"/>
      <c r="BM31" s="647">
        <v>99.6</v>
      </c>
      <c r="BN31" s="720"/>
      <c r="BO31" s="720"/>
      <c r="BP31" s="720"/>
      <c r="BQ31" s="681"/>
      <c r="BR31" s="719">
        <v>99.9</v>
      </c>
      <c r="BS31" s="642"/>
      <c r="BT31" s="642"/>
      <c r="BU31" s="642"/>
      <c r="BV31" s="642"/>
      <c r="BW31" s="642"/>
      <c r="BX31" s="647">
        <v>99.5</v>
      </c>
      <c r="BY31" s="720"/>
      <c r="BZ31" s="720"/>
      <c r="CA31" s="720"/>
      <c r="CB31" s="681"/>
      <c r="CD31" s="727"/>
      <c r="CE31" s="728"/>
      <c r="CF31" s="685" t="s">
        <v>306</v>
      </c>
      <c r="CG31" s="682"/>
      <c r="CH31" s="682"/>
      <c r="CI31" s="682"/>
      <c r="CJ31" s="682"/>
      <c r="CK31" s="682"/>
      <c r="CL31" s="682"/>
      <c r="CM31" s="682"/>
      <c r="CN31" s="682"/>
      <c r="CO31" s="682"/>
      <c r="CP31" s="682"/>
      <c r="CQ31" s="683"/>
      <c r="CR31" s="641">
        <v>16904</v>
      </c>
      <c r="CS31" s="642"/>
      <c r="CT31" s="642"/>
      <c r="CU31" s="642"/>
      <c r="CV31" s="642"/>
      <c r="CW31" s="642"/>
      <c r="CX31" s="642"/>
      <c r="CY31" s="643"/>
      <c r="CZ31" s="646">
        <v>0.6</v>
      </c>
      <c r="DA31" s="675"/>
      <c r="DB31" s="675"/>
      <c r="DC31" s="676"/>
      <c r="DD31" s="649">
        <v>16904</v>
      </c>
      <c r="DE31" s="642"/>
      <c r="DF31" s="642"/>
      <c r="DG31" s="642"/>
      <c r="DH31" s="642"/>
      <c r="DI31" s="642"/>
      <c r="DJ31" s="642"/>
      <c r="DK31" s="643"/>
      <c r="DL31" s="649">
        <v>16904</v>
      </c>
      <c r="DM31" s="642"/>
      <c r="DN31" s="642"/>
      <c r="DO31" s="642"/>
      <c r="DP31" s="642"/>
      <c r="DQ31" s="642"/>
      <c r="DR31" s="642"/>
      <c r="DS31" s="642"/>
      <c r="DT31" s="642"/>
      <c r="DU31" s="642"/>
      <c r="DV31" s="643"/>
      <c r="DW31" s="646">
        <v>1.2</v>
      </c>
      <c r="DX31" s="675"/>
      <c r="DY31" s="675"/>
      <c r="DZ31" s="675"/>
      <c r="EA31" s="675"/>
      <c r="EB31" s="675"/>
      <c r="EC31" s="677"/>
    </row>
    <row r="32" spans="2:133" ht="11.25" customHeight="1" x14ac:dyDescent="0.15">
      <c r="B32" s="638" t="s">
        <v>307</v>
      </c>
      <c r="C32" s="639"/>
      <c r="D32" s="639"/>
      <c r="E32" s="639"/>
      <c r="F32" s="639"/>
      <c r="G32" s="639"/>
      <c r="H32" s="639"/>
      <c r="I32" s="639"/>
      <c r="J32" s="639"/>
      <c r="K32" s="639"/>
      <c r="L32" s="639"/>
      <c r="M32" s="639"/>
      <c r="N32" s="639"/>
      <c r="O32" s="639"/>
      <c r="P32" s="639"/>
      <c r="Q32" s="640"/>
      <c r="R32" s="641">
        <v>264270</v>
      </c>
      <c r="S32" s="644"/>
      <c r="T32" s="644"/>
      <c r="U32" s="644"/>
      <c r="V32" s="644"/>
      <c r="W32" s="644"/>
      <c r="X32" s="644"/>
      <c r="Y32" s="645"/>
      <c r="Z32" s="703">
        <v>9.6</v>
      </c>
      <c r="AA32" s="703"/>
      <c r="AB32" s="703"/>
      <c r="AC32" s="703"/>
      <c r="AD32" s="704" t="s">
        <v>226</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99.9</v>
      </c>
      <c r="BH32" s="657"/>
      <c r="BI32" s="657"/>
      <c r="BJ32" s="657"/>
      <c r="BK32" s="657"/>
      <c r="BL32" s="657"/>
      <c r="BM32" s="701">
        <v>99.8</v>
      </c>
      <c r="BN32" s="657"/>
      <c r="BO32" s="657"/>
      <c r="BP32" s="657"/>
      <c r="BQ32" s="694"/>
      <c r="BR32" s="718">
        <v>99.9</v>
      </c>
      <c r="BS32" s="657"/>
      <c r="BT32" s="657"/>
      <c r="BU32" s="657"/>
      <c r="BV32" s="657"/>
      <c r="BW32" s="657"/>
      <c r="BX32" s="701">
        <v>99.9</v>
      </c>
      <c r="BY32" s="657"/>
      <c r="BZ32" s="657"/>
      <c r="CA32" s="657"/>
      <c r="CB32" s="694"/>
      <c r="CD32" s="729"/>
      <c r="CE32" s="730"/>
      <c r="CF32" s="685" t="s">
        <v>309</v>
      </c>
      <c r="CG32" s="682"/>
      <c r="CH32" s="682"/>
      <c r="CI32" s="682"/>
      <c r="CJ32" s="682"/>
      <c r="CK32" s="682"/>
      <c r="CL32" s="682"/>
      <c r="CM32" s="682"/>
      <c r="CN32" s="682"/>
      <c r="CO32" s="682"/>
      <c r="CP32" s="682"/>
      <c r="CQ32" s="683"/>
      <c r="CR32" s="641">
        <v>28</v>
      </c>
      <c r="CS32" s="644"/>
      <c r="CT32" s="644"/>
      <c r="CU32" s="644"/>
      <c r="CV32" s="644"/>
      <c r="CW32" s="644"/>
      <c r="CX32" s="644"/>
      <c r="CY32" s="645"/>
      <c r="CZ32" s="646">
        <v>0</v>
      </c>
      <c r="DA32" s="675"/>
      <c r="DB32" s="675"/>
      <c r="DC32" s="676"/>
      <c r="DD32" s="649">
        <v>28</v>
      </c>
      <c r="DE32" s="644"/>
      <c r="DF32" s="644"/>
      <c r="DG32" s="644"/>
      <c r="DH32" s="644"/>
      <c r="DI32" s="644"/>
      <c r="DJ32" s="644"/>
      <c r="DK32" s="645"/>
      <c r="DL32" s="649">
        <v>28</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310</v>
      </c>
      <c r="C33" s="639"/>
      <c r="D33" s="639"/>
      <c r="E33" s="639"/>
      <c r="F33" s="639"/>
      <c r="G33" s="639"/>
      <c r="H33" s="639"/>
      <c r="I33" s="639"/>
      <c r="J33" s="639"/>
      <c r="K33" s="639"/>
      <c r="L33" s="639"/>
      <c r="M33" s="639"/>
      <c r="N33" s="639"/>
      <c r="O33" s="639"/>
      <c r="P33" s="639"/>
      <c r="Q33" s="640"/>
      <c r="R33" s="641">
        <v>565257</v>
      </c>
      <c r="S33" s="644"/>
      <c r="T33" s="644"/>
      <c r="U33" s="644"/>
      <c r="V33" s="644"/>
      <c r="W33" s="644"/>
      <c r="X33" s="644"/>
      <c r="Y33" s="645"/>
      <c r="Z33" s="703">
        <v>20.6</v>
      </c>
      <c r="AA33" s="703"/>
      <c r="AB33" s="703"/>
      <c r="AC33" s="703"/>
      <c r="AD33" s="704" t="s">
        <v>226</v>
      </c>
      <c r="AE33" s="704"/>
      <c r="AF33" s="704"/>
      <c r="AG33" s="704"/>
      <c r="AH33" s="704"/>
      <c r="AI33" s="704"/>
      <c r="AJ33" s="704"/>
      <c r="AK33" s="704"/>
      <c r="AL33" s="646" t="s">
        <v>226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959117</v>
      </c>
      <c r="CS33" s="642"/>
      <c r="CT33" s="642"/>
      <c r="CU33" s="642"/>
      <c r="CV33" s="642"/>
      <c r="CW33" s="642"/>
      <c r="CX33" s="642"/>
      <c r="CY33" s="643"/>
      <c r="CZ33" s="646">
        <v>36</v>
      </c>
      <c r="DA33" s="675"/>
      <c r="DB33" s="675"/>
      <c r="DC33" s="676"/>
      <c r="DD33" s="649">
        <v>804579</v>
      </c>
      <c r="DE33" s="642"/>
      <c r="DF33" s="642"/>
      <c r="DG33" s="642"/>
      <c r="DH33" s="642"/>
      <c r="DI33" s="642"/>
      <c r="DJ33" s="642"/>
      <c r="DK33" s="643"/>
      <c r="DL33" s="649">
        <v>623945</v>
      </c>
      <c r="DM33" s="642"/>
      <c r="DN33" s="642"/>
      <c r="DO33" s="642"/>
      <c r="DP33" s="642"/>
      <c r="DQ33" s="642"/>
      <c r="DR33" s="642"/>
      <c r="DS33" s="642"/>
      <c r="DT33" s="642"/>
      <c r="DU33" s="642"/>
      <c r="DV33" s="643"/>
      <c r="DW33" s="646">
        <v>46</v>
      </c>
      <c r="DX33" s="675"/>
      <c r="DY33" s="675"/>
      <c r="DZ33" s="675"/>
      <c r="EA33" s="675"/>
      <c r="EB33" s="675"/>
      <c r="EC33" s="677"/>
    </row>
    <row r="34" spans="2:133" ht="11.25" customHeight="1" x14ac:dyDescent="0.15">
      <c r="B34" s="638" t="s">
        <v>312</v>
      </c>
      <c r="C34" s="639"/>
      <c r="D34" s="639"/>
      <c r="E34" s="639"/>
      <c r="F34" s="639"/>
      <c r="G34" s="639"/>
      <c r="H34" s="639"/>
      <c r="I34" s="639"/>
      <c r="J34" s="639"/>
      <c r="K34" s="639"/>
      <c r="L34" s="639"/>
      <c r="M34" s="639"/>
      <c r="N34" s="639"/>
      <c r="O34" s="639"/>
      <c r="P34" s="639"/>
      <c r="Q34" s="640"/>
      <c r="R34" s="641">
        <v>14083</v>
      </c>
      <c r="S34" s="644"/>
      <c r="T34" s="644"/>
      <c r="U34" s="644"/>
      <c r="V34" s="644"/>
      <c r="W34" s="644"/>
      <c r="X34" s="644"/>
      <c r="Y34" s="645"/>
      <c r="Z34" s="703">
        <v>0.5</v>
      </c>
      <c r="AA34" s="703"/>
      <c r="AB34" s="703"/>
      <c r="AC34" s="703"/>
      <c r="AD34" s="704">
        <v>5547</v>
      </c>
      <c r="AE34" s="704"/>
      <c r="AF34" s="704"/>
      <c r="AG34" s="704"/>
      <c r="AH34" s="704"/>
      <c r="AI34" s="704"/>
      <c r="AJ34" s="704"/>
      <c r="AK34" s="704"/>
      <c r="AL34" s="646">
        <v>0.4</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433816</v>
      </c>
      <c r="CS34" s="644"/>
      <c r="CT34" s="644"/>
      <c r="CU34" s="644"/>
      <c r="CV34" s="644"/>
      <c r="CW34" s="644"/>
      <c r="CX34" s="644"/>
      <c r="CY34" s="645"/>
      <c r="CZ34" s="646">
        <v>16.3</v>
      </c>
      <c r="DA34" s="675"/>
      <c r="DB34" s="675"/>
      <c r="DC34" s="676"/>
      <c r="DD34" s="649">
        <v>365749</v>
      </c>
      <c r="DE34" s="644"/>
      <c r="DF34" s="644"/>
      <c r="DG34" s="644"/>
      <c r="DH34" s="644"/>
      <c r="DI34" s="644"/>
      <c r="DJ34" s="644"/>
      <c r="DK34" s="645"/>
      <c r="DL34" s="649">
        <v>253649</v>
      </c>
      <c r="DM34" s="644"/>
      <c r="DN34" s="644"/>
      <c r="DO34" s="644"/>
      <c r="DP34" s="644"/>
      <c r="DQ34" s="644"/>
      <c r="DR34" s="644"/>
      <c r="DS34" s="644"/>
      <c r="DT34" s="644"/>
      <c r="DU34" s="644"/>
      <c r="DV34" s="645"/>
      <c r="DW34" s="646">
        <v>18.7</v>
      </c>
      <c r="DX34" s="675"/>
      <c r="DY34" s="675"/>
      <c r="DZ34" s="675"/>
      <c r="EA34" s="675"/>
      <c r="EB34" s="675"/>
      <c r="EC34" s="677"/>
    </row>
    <row r="35" spans="2:133" ht="11.25" customHeight="1" x14ac:dyDescent="0.15">
      <c r="B35" s="638" t="s">
        <v>316</v>
      </c>
      <c r="C35" s="639"/>
      <c r="D35" s="639"/>
      <c r="E35" s="639"/>
      <c r="F35" s="639"/>
      <c r="G35" s="639"/>
      <c r="H35" s="639"/>
      <c r="I35" s="639"/>
      <c r="J35" s="639"/>
      <c r="K35" s="639"/>
      <c r="L35" s="639"/>
      <c r="M35" s="639"/>
      <c r="N35" s="639"/>
      <c r="O35" s="639"/>
      <c r="P35" s="639"/>
      <c r="Q35" s="640"/>
      <c r="R35" s="641">
        <v>199713</v>
      </c>
      <c r="S35" s="644"/>
      <c r="T35" s="644"/>
      <c r="U35" s="644"/>
      <c r="V35" s="644"/>
      <c r="W35" s="644"/>
      <c r="X35" s="644"/>
      <c r="Y35" s="645"/>
      <c r="Z35" s="703">
        <v>7.3</v>
      </c>
      <c r="AA35" s="703"/>
      <c r="AB35" s="703"/>
      <c r="AC35" s="703"/>
      <c r="AD35" s="704" t="s">
        <v>226</v>
      </c>
      <c r="AE35" s="704"/>
      <c r="AF35" s="704"/>
      <c r="AG35" s="704"/>
      <c r="AH35" s="704"/>
      <c r="AI35" s="704"/>
      <c r="AJ35" s="704"/>
      <c r="AK35" s="704"/>
      <c r="AL35" s="646" t="s">
        <v>123</v>
      </c>
      <c r="AM35" s="647"/>
      <c r="AN35" s="647"/>
      <c r="AO35" s="705"/>
      <c r="AP35" s="214"/>
      <c r="AQ35" s="709" t="s">
        <v>317</v>
      </c>
      <c r="AR35" s="710"/>
      <c r="AS35" s="710"/>
      <c r="AT35" s="710"/>
      <c r="AU35" s="710"/>
      <c r="AV35" s="710"/>
      <c r="AW35" s="710"/>
      <c r="AX35" s="710"/>
      <c r="AY35" s="711"/>
      <c r="AZ35" s="706">
        <v>122053</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25557</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55157</v>
      </c>
      <c r="CS35" s="642"/>
      <c r="CT35" s="642"/>
      <c r="CU35" s="642"/>
      <c r="CV35" s="642"/>
      <c r="CW35" s="642"/>
      <c r="CX35" s="642"/>
      <c r="CY35" s="643"/>
      <c r="CZ35" s="646">
        <v>2.1</v>
      </c>
      <c r="DA35" s="675"/>
      <c r="DB35" s="675"/>
      <c r="DC35" s="676"/>
      <c r="DD35" s="649">
        <v>44469</v>
      </c>
      <c r="DE35" s="642"/>
      <c r="DF35" s="642"/>
      <c r="DG35" s="642"/>
      <c r="DH35" s="642"/>
      <c r="DI35" s="642"/>
      <c r="DJ35" s="642"/>
      <c r="DK35" s="643"/>
      <c r="DL35" s="649">
        <v>22959</v>
      </c>
      <c r="DM35" s="642"/>
      <c r="DN35" s="642"/>
      <c r="DO35" s="642"/>
      <c r="DP35" s="642"/>
      <c r="DQ35" s="642"/>
      <c r="DR35" s="642"/>
      <c r="DS35" s="642"/>
      <c r="DT35" s="642"/>
      <c r="DU35" s="642"/>
      <c r="DV35" s="643"/>
      <c r="DW35" s="646">
        <v>1.7</v>
      </c>
      <c r="DX35" s="675"/>
      <c r="DY35" s="675"/>
      <c r="DZ35" s="675"/>
      <c r="EA35" s="675"/>
      <c r="EB35" s="675"/>
      <c r="EC35" s="677"/>
    </row>
    <row r="36" spans="2:133" ht="11.25" customHeight="1" x14ac:dyDescent="0.15">
      <c r="B36" s="638" t="s">
        <v>320</v>
      </c>
      <c r="C36" s="639"/>
      <c r="D36" s="639"/>
      <c r="E36" s="639"/>
      <c r="F36" s="639"/>
      <c r="G36" s="639"/>
      <c r="H36" s="639"/>
      <c r="I36" s="639"/>
      <c r="J36" s="639"/>
      <c r="K36" s="639"/>
      <c r="L36" s="639"/>
      <c r="M36" s="639"/>
      <c r="N36" s="639"/>
      <c r="O36" s="639"/>
      <c r="P36" s="639"/>
      <c r="Q36" s="640"/>
      <c r="R36" s="641" t="s">
        <v>226</v>
      </c>
      <c r="S36" s="644"/>
      <c r="T36" s="644"/>
      <c r="U36" s="644"/>
      <c r="V36" s="644"/>
      <c r="W36" s="644"/>
      <c r="X36" s="644"/>
      <c r="Y36" s="645"/>
      <c r="Z36" s="703" t="s">
        <v>226</v>
      </c>
      <c r="AA36" s="703"/>
      <c r="AB36" s="703"/>
      <c r="AC36" s="703"/>
      <c r="AD36" s="704" t="s">
        <v>226</v>
      </c>
      <c r="AE36" s="704"/>
      <c r="AF36" s="704"/>
      <c r="AG36" s="704"/>
      <c r="AH36" s="704"/>
      <c r="AI36" s="704"/>
      <c r="AJ36" s="704"/>
      <c r="AK36" s="704"/>
      <c r="AL36" s="646" t="s">
        <v>123</v>
      </c>
      <c r="AM36" s="647"/>
      <c r="AN36" s="647"/>
      <c r="AO36" s="705"/>
      <c r="AQ36" s="678" t="s">
        <v>321</v>
      </c>
      <c r="AR36" s="679"/>
      <c r="AS36" s="679"/>
      <c r="AT36" s="679"/>
      <c r="AU36" s="679"/>
      <c r="AV36" s="679"/>
      <c r="AW36" s="679"/>
      <c r="AX36" s="679"/>
      <c r="AY36" s="680"/>
      <c r="AZ36" s="641">
        <v>26830</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3118</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338090</v>
      </c>
      <c r="CS36" s="644"/>
      <c r="CT36" s="644"/>
      <c r="CU36" s="644"/>
      <c r="CV36" s="644"/>
      <c r="CW36" s="644"/>
      <c r="CX36" s="644"/>
      <c r="CY36" s="645"/>
      <c r="CZ36" s="646">
        <v>12.7</v>
      </c>
      <c r="DA36" s="675"/>
      <c r="DB36" s="675"/>
      <c r="DC36" s="676"/>
      <c r="DD36" s="649">
        <v>280960</v>
      </c>
      <c r="DE36" s="644"/>
      <c r="DF36" s="644"/>
      <c r="DG36" s="644"/>
      <c r="DH36" s="644"/>
      <c r="DI36" s="644"/>
      <c r="DJ36" s="644"/>
      <c r="DK36" s="645"/>
      <c r="DL36" s="649">
        <v>234116</v>
      </c>
      <c r="DM36" s="644"/>
      <c r="DN36" s="644"/>
      <c r="DO36" s="644"/>
      <c r="DP36" s="644"/>
      <c r="DQ36" s="644"/>
      <c r="DR36" s="644"/>
      <c r="DS36" s="644"/>
      <c r="DT36" s="644"/>
      <c r="DU36" s="644"/>
      <c r="DV36" s="645"/>
      <c r="DW36" s="646">
        <v>17.3</v>
      </c>
      <c r="DX36" s="675"/>
      <c r="DY36" s="675"/>
      <c r="DZ36" s="675"/>
      <c r="EA36" s="675"/>
      <c r="EB36" s="675"/>
      <c r="EC36" s="677"/>
    </row>
    <row r="37" spans="2:133" ht="11.25" customHeight="1" x14ac:dyDescent="0.15">
      <c r="B37" s="638" t="s">
        <v>324</v>
      </c>
      <c r="C37" s="639"/>
      <c r="D37" s="639"/>
      <c r="E37" s="639"/>
      <c r="F37" s="639"/>
      <c r="G37" s="639"/>
      <c r="H37" s="639"/>
      <c r="I37" s="639"/>
      <c r="J37" s="639"/>
      <c r="K37" s="639"/>
      <c r="L37" s="639"/>
      <c r="M37" s="639"/>
      <c r="N37" s="639"/>
      <c r="O37" s="639"/>
      <c r="P37" s="639"/>
      <c r="Q37" s="640"/>
      <c r="R37" s="641">
        <v>49113</v>
      </c>
      <c r="S37" s="644"/>
      <c r="T37" s="644"/>
      <c r="U37" s="644"/>
      <c r="V37" s="644"/>
      <c r="W37" s="644"/>
      <c r="X37" s="644"/>
      <c r="Y37" s="645"/>
      <c r="Z37" s="703">
        <v>1.8</v>
      </c>
      <c r="AA37" s="703"/>
      <c r="AB37" s="703"/>
      <c r="AC37" s="703"/>
      <c r="AD37" s="704" t="s">
        <v>226</v>
      </c>
      <c r="AE37" s="704"/>
      <c r="AF37" s="704"/>
      <c r="AG37" s="704"/>
      <c r="AH37" s="704"/>
      <c r="AI37" s="704"/>
      <c r="AJ37" s="704"/>
      <c r="AK37" s="704"/>
      <c r="AL37" s="646" t="s">
        <v>226</v>
      </c>
      <c r="AM37" s="647"/>
      <c r="AN37" s="647"/>
      <c r="AO37" s="705"/>
      <c r="AQ37" s="678" t="s">
        <v>325</v>
      </c>
      <c r="AR37" s="679"/>
      <c r="AS37" s="679"/>
      <c r="AT37" s="679"/>
      <c r="AU37" s="679"/>
      <c r="AV37" s="679"/>
      <c r="AW37" s="679"/>
      <c r="AX37" s="679"/>
      <c r="AY37" s="680"/>
      <c r="AZ37" s="641">
        <v>22311</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84</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149392</v>
      </c>
      <c r="CS37" s="642"/>
      <c r="CT37" s="642"/>
      <c r="CU37" s="642"/>
      <c r="CV37" s="642"/>
      <c r="CW37" s="642"/>
      <c r="CX37" s="642"/>
      <c r="CY37" s="643"/>
      <c r="CZ37" s="646">
        <v>5.6</v>
      </c>
      <c r="DA37" s="675"/>
      <c r="DB37" s="675"/>
      <c r="DC37" s="676"/>
      <c r="DD37" s="649">
        <v>105792</v>
      </c>
      <c r="DE37" s="642"/>
      <c r="DF37" s="642"/>
      <c r="DG37" s="642"/>
      <c r="DH37" s="642"/>
      <c r="DI37" s="642"/>
      <c r="DJ37" s="642"/>
      <c r="DK37" s="643"/>
      <c r="DL37" s="649">
        <v>105659</v>
      </c>
      <c r="DM37" s="642"/>
      <c r="DN37" s="642"/>
      <c r="DO37" s="642"/>
      <c r="DP37" s="642"/>
      <c r="DQ37" s="642"/>
      <c r="DR37" s="642"/>
      <c r="DS37" s="642"/>
      <c r="DT37" s="642"/>
      <c r="DU37" s="642"/>
      <c r="DV37" s="643"/>
      <c r="DW37" s="646">
        <v>7.8</v>
      </c>
      <c r="DX37" s="675"/>
      <c r="DY37" s="675"/>
      <c r="DZ37" s="675"/>
      <c r="EA37" s="675"/>
      <c r="EB37" s="675"/>
      <c r="EC37" s="677"/>
    </row>
    <row r="38" spans="2:133" ht="11.25" customHeight="1" x14ac:dyDescent="0.15">
      <c r="B38" s="653" t="s">
        <v>328</v>
      </c>
      <c r="C38" s="654"/>
      <c r="D38" s="654"/>
      <c r="E38" s="654"/>
      <c r="F38" s="654"/>
      <c r="G38" s="654"/>
      <c r="H38" s="654"/>
      <c r="I38" s="654"/>
      <c r="J38" s="654"/>
      <c r="K38" s="654"/>
      <c r="L38" s="654"/>
      <c r="M38" s="654"/>
      <c r="N38" s="654"/>
      <c r="O38" s="654"/>
      <c r="P38" s="654"/>
      <c r="Q38" s="655"/>
      <c r="R38" s="656">
        <v>2747454</v>
      </c>
      <c r="S38" s="693"/>
      <c r="T38" s="693"/>
      <c r="U38" s="693"/>
      <c r="V38" s="693"/>
      <c r="W38" s="693"/>
      <c r="X38" s="693"/>
      <c r="Y38" s="698"/>
      <c r="Z38" s="699">
        <v>100</v>
      </c>
      <c r="AA38" s="699"/>
      <c r="AB38" s="699"/>
      <c r="AC38" s="699"/>
      <c r="AD38" s="700">
        <v>1307066</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v>21099</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139</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122053</v>
      </c>
      <c r="CS38" s="644"/>
      <c r="CT38" s="644"/>
      <c r="CU38" s="644"/>
      <c r="CV38" s="644"/>
      <c r="CW38" s="644"/>
      <c r="CX38" s="644"/>
      <c r="CY38" s="645"/>
      <c r="CZ38" s="646">
        <v>4.5999999999999996</v>
      </c>
      <c r="DA38" s="675"/>
      <c r="DB38" s="675"/>
      <c r="DC38" s="676"/>
      <c r="DD38" s="649">
        <v>113401</v>
      </c>
      <c r="DE38" s="644"/>
      <c r="DF38" s="644"/>
      <c r="DG38" s="644"/>
      <c r="DH38" s="644"/>
      <c r="DI38" s="644"/>
      <c r="DJ38" s="644"/>
      <c r="DK38" s="645"/>
      <c r="DL38" s="649">
        <v>113221</v>
      </c>
      <c r="DM38" s="644"/>
      <c r="DN38" s="644"/>
      <c r="DO38" s="644"/>
      <c r="DP38" s="644"/>
      <c r="DQ38" s="644"/>
      <c r="DR38" s="644"/>
      <c r="DS38" s="644"/>
      <c r="DT38" s="644"/>
      <c r="DU38" s="644"/>
      <c r="DV38" s="645"/>
      <c r="DW38" s="646">
        <v>8.3000000000000007</v>
      </c>
      <c r="DX38" s="675"/>
      <c r="DY38" s="675"/>
      <c r="DZ38" s="675"/>
      <c r="EA38" s="675"/>
      <c r="EB38" s="675"/>
      <c r="EC38" s="677"/>
    </row>
    <row r="39" spans="2:133" ht="11.25" customHeight="1" x14ac:dyDescent="0.15">
      <c r="AQ39" s="678" t="s">
        <v>332</v>
      </c>
      <c r="AR39" s="679"/>
      <c r="AS39" s="679"/>
      <c r="AT39" s="679"/>
      <c r="AU39" s="679"/>
      <c r="AV39" s="679"/>
      <c r="AW39" s="679"/>
      <c r="AX39" s="679"/>
      <c r="AY39" s="680"/>
      <c r="AZ39" s="641" t="s">
        <v>123</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126</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1501</v>
      </c>
      <c r="CS39" s="642"/>
      <c r="CT39" s="642"/>
      <c r="CU39" s="642"/>
      <c r="CV39" s="642"/>
      <c r="CW39" s="642"/>
      <c r="CX39" s="642"/>
      <c r="CY39" s="643"/>
      <c r="CZ39" s="646">
        <v>0.1</v>
      </c>
      <c r="DA39" s="675"/>
      <c r="DB39" s="675"/>
      <c r="DC39" s="676"/>
      <c r="DD39" s="649" t="s">
        <v>167</v>
      </c>
      <c r="DE39" s="642"/>
      <c r="DF39" s="642"/>
      <c r="DG39" s="642"/>
      <c r="DH39" s="642"/>
      <c r="DI39" s="642"/>
      <c r="DJ39" s="642"/>
      <c r="DK39" s="643"/>
      <c r="DL39" s="649" t="s">
        <v>123</v>
      </c>
      <c r="DM39" s="642"/>
      <c r="DN39" s="642"/>
      <c r="DO39" s="642"/>
      <c r="DP39" s="642"/>
      <c r="DQ39" s="642"/>
      <c r="DR39" s="642"/>
      <c r="DS39" s="642"/>
      <c r="DT39" s="642"/>
      <c r="DU39" s="642"/>
      <c r="DV39" s="643"/>
      <c r="DW39" s="646" t="s">
        <v>167</v>
      </c>
      <c r="DX39" s="675"/>
      <c r="DY39" s="675"/>
      <c r="DZ39" s="675"/>
      <c r="EA39" s="675"/>
      <c r="EB39" s="675"/>
      <c r="EC39" s="677"/>
    </row>
    <row r="40" spans="2:133" ht="11.25" customHeight="1" x14ac:dyDescent="0.15">
      <c r="AQ40" s="678" t="s">
        <v>336</v>
      </c>
      <c r="AR40" s="679"/>
      <c r="AS40" s="679"/>
      <c r="AT40" s="679"/>
      <c r="AU40" s="679"/>
      <c r="AV40" s="679"/>
      <c r="AW40" s="679"/>
      <c r="AX40" s="679"/>
      <c r="AY40" s="680"/>
      <c r="AZ40" s="641">
        <v>24952</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256</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8500</v>
      </c>
      <c r="CS40" s="644"/>
      <c r="CT40" s="644"/>
      <c r="CU40" s="644"/>
      <c r="CV40" s="644"/>
      <c r="CW40" s="644"/>
      <c r="CX40" s="644"/>
      <c r="CY40" s="645"/>
      <c r="CZ40" s="646">
        <v>0.3</v>
      </c>
      <c r="DA40" s="675"/>
      <c r="DB40" s="675"/>
      <c r="DC40" s="676"/>
      <c r="DD40" s="649" t="s">
        <v>123</v>
      </c>
      <c r="DE40" s="644"/>
      <c r="DF40" s="644"/>
      <c r="DG40" s="644"/>
      <c r="DH40" s="644"/>
      <c r="DI40" s="644"/>
      <c r="DJ40" s="644"/>
      <c r="DK40" s="645"/>
      <c r="DL40" s="649" t="s">
        <v>167</v>
      </c>
      <c r="DM40" s="644"/>
      <c r="DN40" s="644"/>
      <c r="DO40" s="644"/>
      <c r="DP40" s="644"/>
      <c r="DQ40" s="644"/>
      <c r="DR40" s="644"/>
      <c r="DS40" s="644"/>
      <c r="DT40" s="644"/>
      <c r="DU40" s="644"/>
      <c r="DV40" s="645"/>
      <c r="DW40" s="646" t="s">
        <v>123</v>
      </c>
      <c r="DX40" s="675"/>
      <c r="DY40" s="675"/>
      <c r="DZ40" s="675"/>
      <c r="EA40" s="675"/>
      <c r="EB40" s="675"/>
      <c r="EC40" s="677"/>
    </row>
    <row r="41" spans="2:133" ht="11.25" customHeight="1" x14ac:dyDescent="0.15">
      <c r="AQ41" s="690" t="s">
        <v>339</v>
      </c>
      <c r="AR41" s="691"/>
      <c r="AS41" s="691"/>
      <c r="AT41" s="691"/>
      <c r="AU41" s="691"/>
      <c r="AV41" s="691"/>
      <c r="AW41" s="691"/>
      <c r="AX41" s="691"/>
      <c r="AY41" s="692"/>
      <c r="AZ41" s="656">
        <v>26861</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332</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226</v>
      </c>
      <c r="CS41" s="642"/>
      <c r="CT41" s="642"/>
      <c r="CU41" s="642"/>
      <c r="CV41" s="642"/>
      <c r="CW41" s="642"/>
      <c r="CX41" s="642"/>
      <c r="CY41" s="643"/>
      <c r="CZ41" s="646" t="s">
        <v>226</v>
      </c>
      <c r="DA41" s="675"/>
      <c r="DB41" s="675"/>
      <c r="DC41" s="676"/>
      <c r="DD41" s="649" t="s">
        <v>226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946937</v>
      </c>
      <c r="CS42" s="644"/>
      <c r="CT42" s="644"/>
      <c r="CU42" s="644"/>
      <c r="CV42" s="644"/>
      <c r="CW42" s="644"/>
      <c r="CX42" s="644"/>
      <c r="CY42" s="645"/>
      <c r="CZ42" s="646">
        <v>35.5</v>
      </c>
      <c r="DA42" s="647"/>
      <c r="DB42" s="647"/>
      <c r="DC42" s="648"/>
      <c r="DD42" s="649">
        <v>652931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3635</v>
      </c>
      <c r="CS43" s="642"/>
      <c r="CT43" s="642"/>
      <c r="CU43" s="642"/>
      <c r="CV43" s="642"/>
      <c r="CW43" s="642"/>
      <c r="CX43" s="642"/>
      <c r="CY43" s="643"/>
      <c r="CZ43" s="646">
        <v>0.1</v>
      </c>
      <c r="DA43" s="675"/>
      <c r="DB43" s="675"/>
      <c r="DC43" s="676"/>
      <c r="DD43" s="649">
        <v>3635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346</v>
      </c>
      <c r="CD44" s="669" t="s">
        <v>298</v>
      </c>
      <c r="CE44" s="670"/>
      <c r="CF44" s="638" t="s">
        <v>347</v>
      </c>
      <c r="CG44" s="639"/>
      <c r="CH44" s="639"/>
      <c r="CI44" s="639"/>
      <c r="CJ44" s="639"/>
      <c r="CK44" s="639"/>
      <c r="CL44" s="639"/>
      <c r="CM44" s="639"/>
      <c r="CN44" s="639"/>
      <c r="CO44" s="639"/>
      <c r="CP44" s="639"/>
      <c r="CQ44" s="640"/>
      <c r="CR44" s="641">
        <v>946937</v>
      </c>
      <c r="CS44" s="644"/>
      <c r="CT44" s="644"/>
      <c r="CU44" s="644"/>
      <c r="CV44" s="644"/>
      <c r="CW44" s="644"/>
      <c r="CX44" s="644"/>
      <c r="CY44" s="645"/>
      <c r="CZ44" s="646">
        <v>35.5</v>
      </c>
      <c r="DA44" s="647"/>
      <c r="DB44" s="647"/>
      <c r="DC44" s="648"/>
      <c r="DD44" s="649">
        <v>652931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348</v>
      </c>
      <c r="CG45" s="639"/>
      <c r="CH45" s="639"/>
      <c r="CI45" s="639"/>
      <c r="CJ45" s="639"/>
      <c r="CK45" s="639"/>
      <c r="CL45" s="639"/>
      <c r="CM45" s="639"/>
      <c r="CN45" s="639"/>
      <c r="CO45" s="639"/>
      <c r="CP45" s="639"/>
      <c r="CQ45" s="640"/>
      <c r="CR45" s="641">
        <v>164228</v>
      </c>
      <c r="CS45" s="642"/>
      <c r="CT45" s="642"/>
      <c r="CU45" s="642"/>
      <c r="CV45" s="642"/>
      <c r="CW45" s="642"/>
      <c r="CX45" s="642"/>
      <c r="CY45" s="643"/>
      <c r="CZ45" s="646">
        <v>6.2</v>
      </c>
      <c r="DA45" s="675"/>
      <c r="DB45" s="675"/>
      <c r="DC45" s="676"/>
      <c r="DD45" s="649">
        <v>6846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349</v>
      </c>
      <c r="CG46" s="639"/>
      <c r="CH46" s="639"/>
      <c r="CI46" s="639"/>
      <c r="CJ46" s="639"/>
      <c r="CK46" s="639"/>
      <c r="CL46" s="639"/>
      <c r="CM46" s="639"/>
      <c r="CN46" s="639"/>
      <c r="CO46" s="639"/>
      <c r="CP46" s="639"/>
      <c r="CQ46" s="640"/>
      <c r="CR46" s="641">
        <v>782709</v>
      </c>
      <c r="CS46" s="644"/>
      <c r="CT46" s="644"/>
      <c r="CU46" s="644"/>
      <c r="CV46" s="644"/>
      <c r="CW46" s="644"/>
      <c r="CX46" s="644"/>
      <c r="CY46" s="645"/>
      <c r="CZ46" s="646">
        <v>29.4</v>
      </c>
      <c r="DA46" s="647"/>
      <c r="DB46" s="647"/>
      <c r="DC46" s="648"/>
      <c r="DD46" s="649">
        <v>646085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350</v>
      </c>
      <c r="CG47" s="639"/>
      <c r="CH47" s="639"/>
      <c r="CI47" s="639"/>
      <c r="CJ47" s="639"/>
      <c r="CK47" s="639"/>
      <c r="CL47" s="639"/>
      <c r="CM47" s="639"/>
      <c r="CN47" s="639"/>
      <c r="CO47" s="639"/>
      <c r="CP47" s="639"/>
      <c r="CQ47" s="640"/>
      <c r="CR47" s="641" t="s">
        <v>123</v>
      </c>
      <c r="CS47" s="642"/>
      <c r="CT47" s="642"/>
      <c r="CU47" s="642"/>
      <c r="CV47" s="642"/>
      <c r="CW47" s="642"/>
      <c r="CX47" s="642"/>
      <c r="CY47" s="643"/>
      <c r="CZ47" s="646" t="s">
        <v>226</v>
      </c>
      <c r="DA47" s="675"/>
      <c r="DB47" s="675"/>
      <c r="DC47" s="676"/>
      <c r="DD47" s="649" t="s">
        <v>167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351</v>
      </c>
      <c r="CG48" s="639"/>
      <c r="CH48" s="639"/>
      <c r="CI48" s="639"/>
      <c r="CJ48" s="639"/>
      <c r="CK48" s="639"/>
      <c r="CL48" s="639"/>
      <c r="CM48" s="639"/>
      <c r="CN48" s="639"/>
      <c r="CO48" s="639"/>
      <c r="CP48" s="639"/>
      <c r="CQ48" s="640"/>
      <c r="CR48" s="641" t="s">
        <v>123</v>
      </c>
      <c r="CS48" s="644"/>
      <c r="CT48" s="644"/>
      <c r="CU48" s="644"/>
      <c r="CV48" s="644"/>
      <c r="CW48" s="644"/>
      <c r="CX48" s="644"/>
      <c r="CY48" s="645"/>
      <c r="CZ48" s="646" t="s">
        <v>167</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352</v>
      </c>
      <c r="CE49" s="654"/>
      <c r="CF49" s="654"/>
      <c r="CG49" s="654"/>
      <c r="CH49" s="654"/>
      <c r="CI49" s="654"/>
      <c r="CJ49" s="654"/>
      <c r="CK49" s="654"/>
      <c r="CL49" s="654"/>
      <c r="CM49" s="654"/>
      <c r="CN49" s="654"/>
      <c r="CO49" s="654"/>
      <c r="CP49" s="654"/>
      <c r="CQ49" s="655"/>
      <c r="CR49" s="656">
        <v>2666076</v>
      </c>
      <c r="CS49" s="657"/>
      <c r="CT49" s="657"/>
      <c r="CU49" s="657"/>
      <c r="CV49" s="657"/>
      <c r="CW49" s="657"/>
      <c r="CX49" s="657"/>
      <c r="CY49" s="658"/>
      <c r="CZ49" s="659">
        <v>100</v>
      </c>
      <c r="DA49" s="660"/>
      <c r="DB49" s="660"/>
      <c r="DC49" s="661"/>
      <c r="DD49" s="662">
        <v>2162117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N+oOPVEpafRMprtsDeFKDRzAx6ITN6Wje971xXXmUtUlGnybbSvVCv9OZItWHVKctzvqTIRfciSedAFwbzf2kw==" saltValue="dmeGNyei9hjW91kMcw9pc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F72" sqref="AF72:AJ72"/>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375</v>
      </c>
      <c r="C7" s="1120"/>
      <c r="D7" s="1120"/>
      <c r="E7" s="1120"/>
      <c r="F7" s="1120"/>
      <c r="G7" s="1120"/>
      <c r="H7" s="1120"/>
      <c r="I7" s="1120"/>
      <c r="J7" s="1120"/>
      <c r="K7" s="1120"/>
      <c r="L7" s="1120"/>
      <c r="M7" s="1120"/>
      <c r="N7" s="1120"/>
      <c r="O7" s="1120"/>
      <c r="P7" s="1121"/>
      <c r="Q7" s="1173">
        <v>2747</v>
      </c>
      <c r="R7" s="1174"/>
      <c r="S7" s="1174"/>
      <c r="T7" s="1174"/>
      <c r="U7" s="1174"/>
      <c r="V7" s="1174">
        <v>2666</v>
      </c>
      <c r="W7" s="1174"/>
      <c r="X7" s="1174"/>
      <c r="Y7" s="1174"/>
      <c r="Z7" s="1174"/>
      <c r="AA7" s="1174">
        <v>81</v>
      </c>
      <c r="AB7" s="1174"/>
      <c r="AC7" s="1174"/>
      <c r="AD7" s="1174"/>
      <c r="AE7" s="1175"/>
      <c r="AF7" s="1176">
        <v>81</v>
      </c>
      <c r="AG7" s="1177"/>
      <c r="AH7" s="1177"/>
      <c r="AI7" s="1177"/>
      <c r="AJ7" s="1178"/>
      <c r="AK7" s="1160">
        <v>264</v>
      </c>
      <c r="AL7" s="1161"/>
      <c r="AM7" s="1161"/>
      <c r="AN7" s="1161"/>
      <c r="AO7" s="1161"/>
      <c r="AP7" s="1161">
        <v>3203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377</v>
      </c>
      <c r="B23" s="1013" t="s">
        <v>378</v>
      </c>
      <c r="C23" s="1014"/>
      <c r="D23" s="1014"/>
      <c r="E23" s="1014"/>
      <c r="F23" s="1014"/>
      <c r="G23" s="1014"/>
      <c r="H23" s="1014"/>
      <c r="I23" s="1014"/>
      <c r="J23" s="1014"/>
      <c r="K23" s="1014"/>
      <c r="L23" s="1014"/>
      <c r="M23" s="1014"/>
      <c r="N23" s="1014"/>
      <c r="O23" s="1014"/>
      <c r="P23" s="1015"/>
      <c r="Q23" s="1137">
        <v>2747</v>
      </c>
      <c r="R23" s="1138"/>
      <c r="S23" s="1138"/>
      <c r="T23" s="1138"/>
      <c r="U23" s="1138"/>
      <c r="V23" s="1138">
        <v>2666</v>
      </c>
      <c r="W23" s="1138"/>
      <c r="X23" s="1138"/>
      <c r="Y23" s="1138"/>
      <c r="Z23" s="1138"/>
      <c r="AA23" s="1138">
        <v>81</v>
      </c>
      <c r="AB23" s="1138"/>
      <c r="AC23" s="1138"/>
      <c r="AD23" s="1138"/>
      <c r="AE23" s="1139"/>
      <c r="AF23" s="1140">
        <v>81</v>
      </c>
      <c r="AG23" s="1138"/>
      <c r="AH23" s="1138"/>
      <c r="AI23" s="1138"/>
      <c r="AJ23" s="1141"/>
      <c r="AK23" s="1142"/>
      <c r="AL23" s="1143"/>
      <c r="AM23" s="1143"/>
      <c r="AN23" s="1143"/>
      <c r="AO23" s="1143"/>
      <c r="AP23" s="1138">
        <v>3203</v>
      </c>
      <c r="AQ23" s="1138"/>
      <c r="AR23" s="1138"/>
      <c r="AS23" s="1138"/>
      <c r="AT23" s="1138"/>
      <c r="AU23" s="1144"/>
      <c r="AV23" s="1144"/>
      <c r="AW23" s="1144"/>
      <c r="AX23" s="1144"/>
      <c r="AY23" s="1145"/>
      <c r="AZ23" s="1134" t="s">
        <v>123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379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358</v>
      </c>
      <c r="B26" s="1065"/>
      <c r="C26" s="1065"/>
      <c r="D26" s="1065"/>
      <c r="E26" s="1065"/>
      <c r="F26" s="1065"/>
      <c r="G26" s="1065"/>
      <c r="H26" s="1065"/>
      <c r="I26" s="1065"/>
      <c r="J26" s="1065"/>
      <c r="K26" s="1065"/>
      <c r="L26" s="1065"/>
      <c r="M26" s="1065"/>
      <c r="N26" s="1065"/>
      <c r="O26" s="1065"/>
      <c r="P26" s="1066"/>
      <c r="Q26" s="1070" t="s">
        <v>381</v>
      </c>
      <c r="R26" s="1071"/>
      <c r="S26" s="1071"/>
      <c r="T26" s="1071"/>
      <c r="U26" s="1072"/>
      <c r="V26" s="1070" t="s">
        <v>382</v>
      </c>
      <c r="W26" s="1071"/>
      <c r="X26" s="1071"/>
      <c r="Y26" s="1071"/>
      <c r="Z26" s="1072"/>
      <c r="AA26" s="1070" t="s">
        <v>383</v>
      </c>
      <c r="AB26" s="1071"/>
      <c r="AC26" s="1071"/>
      <c r="AD26" s="1071"/>
      <c r="AE26" s="1071"/>
      <c r="AF26" s="1128" t="s">
        <v>384</v>
      </c>
      <c r="AG26" s="1077"/>
      <c r="AH26" s="1077"/>
      <c r="AI26" s="1077"/>
      <c r="AJ26" s="1129"/>
      <c r="AK26" s="1071" t="s">
        <v>385</v>
      </c>
      <c r="AL26" s="1071"/>
      <c r="AM26" s="1071"/>
      <c r="AN26" s="1071"/>
      <c r="AO26" s="1072"/>
      <c r="AP26" s="1070" t="s">
        <v>386</v>
      </c>
      <c r="AQ26" s="1071"/>
      <c r="AR26" s="1071"/>
      <c r="AS26" s="1071"/>
      <c r="AT26" s="1072"/>
      <c r="AU26" s="1070" t="s">
        <v>387</v>
      </c>
      <c r="AV26" s="1071"/>
      <c r="AW26" s="1071"/>
      <c r="AX26" s="1071"/>
      <c r="AY26" s="1072"/>
      <c r="AZ26" s="1070" t="s">
        <v>388</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389</v>
      </c>
      <c r="C28" s="1120"/>
      <c r="D28" s="1120"/>
      <c r="E28" s="1120"/>
      <c r="F28" s="1120"/>
      <c r="G28" s="1120"/>
      <c r="H28" s="1120"/>
      <c r="I28" s="1120"/>
      <c r="J28" s="1120"/>
      <c r="K28" s="1120"/>
      <c r="L28" s="1120"/>
      <c r="M28" s="1120"/>
      <c r="N28" s="1120"/>
      <c r="O28" s="1120"/>
      <c r="P28" s="1121"/>
      <c r="Q28" s="1122">
        <v>143</v>
      </c>
      <c r="R28" s="1123"/>
      <c r="S28" s="1123"/>
      <c r="T28" s="1123"/>
      <c r="U28" s="1123"/>
      <c r="V28" s="1123">
        <v>117</v>
      </c>
      <c r="W28" s="1123"/>
      <c r="X28" s="1123"/>
      <c r="Y28" s="1123"/>
      <c r="Z28" s="1123"/>
      <c r="AA28" s="1123">
        <v>26</v>
      </c>
      <c r="AB28" s="1123"/>
      <c r="AC28" s="1123"/>
      <c r="AD28" s="1123"/>
      <c r="AE28" s="1124"/>
      <c r="AF28" s="1125">
        <v>26</v>
      </c>
      <c r="AG28" s="1123"/>
      <c r="AH28" s="1123"/>
      <c r="AI28" s="1123"/>
      <c r="AJ28" s="1126"/>
      <c r="AK28" s="1127">
        <v>25</v>
      </c>
      <c r="AL28" s="1115"/>
      <c r="AM28" s="1115"/>
      <c r="AN28" s="1115"/>
      <c r="AO28" s="1115"/>
      <c r="AP28" s="1115" t="s">
        <v>559</v>
      </c>
      <c r="AQ28" s="1115"/>
      <c r="AR28" s="1115"/>
      <c r="AS28" s="1115"/>
      <c r="AT28" s="1115"/>
      <c r="AU28" s="1115" t="s">
        <v>559</v>
      </c>
      <c r="AV28" s="1115"/>
      <c r="AW28" s="1115"/>
      <c r="AX28" s="1115"/>
      <c r="AY28" s="1115"/>
      <c r="AZ28" s="1116" t="s">
        <v>559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390</v>
      </c>
      <c r="C29" s="1107"/>
      <c r="D29" s="1107"/>
      <c r="E29" s="1107"/>
      <c r="F29" s="1107"/>
      <c r="G29" s="1107"/>
      <c r="H29" s="1107"/>
      <c r="I29" s="1107"/>
      <c r="J29" s="1107"/>
      <c r="K29" s="1107"/>
      <c r="L29" s="1107"/>
      <c r="M29" s="1107"/>
      <c r="N29" s="1107"/>
      <c r="O29" s="1107"/>
      <c r="P29" s="1108"/>
      <c r="Q29" s="1112">
        <v>49</v>
      </c>
      <c r="R29" s="1113"/>
      <c r="S29" s="1113"/>
      <c r="T29" s="1113"/>
      <c r="U29" s="1113"/>
      <c r="V29" s="1113">
        <v>41</v>
      </c>
      <c r="W29" s="1113"/>
      <c r="X29" s="1113"/>
      <c r="Y29" s="1113"/>
      <c r="Z29" s="1113"/>
      <c r="AA29" s="1113">
        <v>8</v>
      </c>
      <c r="AB29" s="1113"/>
      <c r="AC29" s="1113"/>
      <c r="AD29" s="1113"/>
      <c r="AE29" s="1114"/>
      <c r="AF29" s="1088">
        <v>8</v>
      </c>
      <c r="AG29" s="1089"/>
      <c r="AH29" s="1089"/>
      <c r="AI29" s="1089"/>
      <c r="AJ29" s="1090"/>
      <c r="AK29" s="1049">
        <v>22</v>
      </c>
      <c r="AL29" s="1040"/>
      <c r="AM29" s="1040"/>
      <c r="AN29" s="1040"/>
      <c r="AO29" s="1040"/>
      <c r="AP29" s="1040" t="s">
        <v>560</v>
      </c>
      <c r="AQ29" s="1040"/>
      <c r="AR29" s="1040"/>
      <c r="AS29" s="1040"/>
      <c r="AT29" s="1040"/>
      <c r="AU29" s="1040" t="s">
        <v>560</v>
      </c>
      <c r="AV29" s="1040"/>
      <c r="AW29" s="1040"/>
      <c r="AX29" s="1040"/>
      <c r="AY29" s="1040"/>
      <c r="AZ29" s="1111" t="s">
        <v>560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391</v>
      </c>
      <c r="C30" s="1107"/>
      <c r="D30" s="1107"/>
      <c r="E30" s="1107"/>
      <c r="F30" s="1107"/>
      <c r="G30" s="1107"/>
      <c r="H30" s="1107"/>
      <c r="I30" s="1107"/>
      <c r="J30" s="1107"/>
      <c r="K30" s="1107"/>
      <c r="L30" s="1107"/>
      <c r="M30" s="1107"/>
      <c r="N30" s="1107"/>
      <c r="O30" s="1107"/>
      <c r="P30" s="1108"/>
      <c r="Q30" s="1112">
        <v>34</v>
      </c>
      <c r="R30" s="1113"/>
      <c r="S30" s="1113"/>
      <c r="T30" s="1113"/>
      <c r="U30" s="1113"/>
      <c r="V30" s="1113">
        <v>33</v>
      </c>
      <c r="W30" s="1113"/>
      <c r="X30" s="1113"/>
      <c r="Y30" s="1113"/>
      <c r="Z30" s="1113"/>
      <c r="AA30" s="1113">
        <v>1</v>
      </c>
      <c r="AB30" s="1113"/>
      <c r="AC30" s="1113"/>
      <c r="AD30" s="1113"/>
      <c r="AE30" s="1114"/>
      <c r="AF30" s="1088">
        <v>1</v>
      </c>
      <c r="AG30" s="1089"/>
      <c r="AH30" s="1089"/>
      <c r="AI30" s="1089"/>
      <c r="AJ30" s="1090"/>
      <c r="AK30" s="1049">
        <v>27</v>
      </c>
      <c r="AL30" s="1040"/>
      <c r="AM30" s="1040"/>
      <c r="AN30" s="1040"/>
      <c r="AO30" s="1040"/>
      <c r="AP30" s="1040" t="s">
        <v>560</v>
      </c>
      <c r="AQ30" s="1040"/>
      <c r="AR30" s="1040"/>
      <c r="AS30" s="1040"/>
      <c r="AT30" s="1040"/>
      <c r="AU30" s="1040" t="s">
        <v>560</v>
      </c>
      <c r="AV30" s="1040"/>
      <c r="AW30" s="1040"/>
      <c r="AX30" s="1040"/>
      <c r="AY30" s="1040"/>
      <c r="AZ30" s="1111" t="s">
        <v>560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392</v>
      </c>
      <c r="C31" s="1107"/>
      <c r="D31" s="1107"/>
      <c r="E31" s="1107"/>
      <c r="F31" s="1107"/>
      <c r="G31" s="1107"/>
      <c r="H31" s="1107"/>
      <c r="I31" s="1107"/>
      <c r="J31" s="1107"/>
      <c r="K31" s="1107"/>
      <c r="L31" s="1107"/>
      <c r="M31" s="1107"/>
      <c r="N31" s="1107"/>
      <c r="O31" s="1107"/>
      <c r="P31" s="1108"/>
      <c r="Q31" s="1112">
        <v>16</v>
      </c>
      <c r="R31" s="1113"/>
      <c r="S31" s="1113"/>
      <c r="T31" s="1113"/>
      <c r="U31" s="1113"/>
      <c r="V31" s="1113">
        <v>12</v>
      </c>
      <c r="W31" s="1113"/>
      <c r="X31" s="1113"/>
      <c r="Y31" s="1113"/>
      <c r="Z31" s="1113"/>
      <c r="AA31" s="1113">
        <v>4</v>
      </c>
      <c r="AB31" s="1113"/>
      <c r="AC31" s="1113"/>
      <c r="AD31" s="1113"/>
      <c r="AE31" s="1114"/>
      <c r="AF31" s="1088">
        <v>4</v>
      </c>
      <c r="AG31" s="1089"/>
      <c r="AH31" s="1089"/>
      <c r="AI31" s="1089"/>
      <c r="AJ31" s="1090"/>
      <c r="AK31" s="1049">
        <v>6</v>
      </c>
      <c r="AL31" s="1040"/>
      <c r="AM31" s="1040"/>
      <c r="AN31" s="1040"/>
      <c r="AO31" s="1040"/>
      <c r="AP31" s="1040" t="s">
        <v>560</v>
      </c>
      <c r="AQ31" s="1040"/>
      <c r="AR31" s="1040"/>
      <c r="AS31" s="1040"/>
      <c r="AT31" s="1040"/>
      <c r="AU31" s="1040" t="s">
        <v>560</v>
      </c>
      <c r="AV31" s="1040"/>
      <c r="AW31" s="1040"/>
      <c r="AX31" s="1040"/>
      <c r="AY31" s="1040"/>
      <c r="AZ31" s="1111" t="s">
        <v>560</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393</v>
      </c>
      <c r="C32" s="1107"/>
      <c r="D32" s="1107"/>
      <c r="E32" s="1107"/>
      <c r="F32" s="1107"/>
      <c r="G32" s="1107"/>
      <c r="H32" s="1107"/>
      <c r="I32" s="1107"/>
      <c r="J32" s="1107"/>
      <c r="K32" s="1107"/>
      <c r="L32" s="1107"/>
      <c r="M32" s="1107"/>
      <c r="N32" s="1107"/>
      <c r="O32" s="1107"/>
      <c r="P32" s="1108"/>
      <c r="Q32" s="1112">
        <v>38</v>
      </c>
      <c r="R32" s="1113"/>
      <c r="S32" s="1113"/>
      <c r="T32" s="1113"/>
      <c r="U32" s="1113"/>
      <c r="V32" s="1113">
        <v>36</v>
      </c>
      <c r="W32" s="1113"/>
      <c r="X32" s="1113"/>
      <c r="Y32" s="1113"/>
      <c r="Z32" s="1113"/>
      <c r="AA32" s="1113">
        <v>2</v>
      </c>
      <c r="AB32" s="1113"/>
      <c r="AC32" s="1113"/>
      <c r="AD32" s="1113"/>
      <c r="AE32" s="1114"/>
      <c r="AF32" s="1088">
        <v>2</v>
      </c>
      <c r="AG32" s="1089"/>
      <c r="AH32" s="1089"/>
      <c r="AI32" s="1089"/>
      <c r="AJ32" s="1090"/>
      <c r="AK32" s="1049">
        <v>21</v>
      </c>
      <c r="AL32" s="1040"/>
      <c r="AM32" s="1040"/>
      <c r="AN32" s="1040"/>
      <c r="AO32" s="1040"/>
      <c r="AP32" s="1040">
        <v>149</v>
      </c>
      <c r="AQ32" s="1040"/>
      <c r="AR32" s="1040"/>
      <c r="AS32" s="1040"/>
      <c r="AT32" s="1040"/>
      <c r="AU32" s="1040">
        <v>106</v>
      </c>
      <c r="AV32" s="1040"/>
      <c r="AW32" s="1040"/>
      <c r="AX32" s="1040"/>
      <c r="AY32" s="1040"/>
      <c r="AZ32" s="1111" t="s">
        <v>560</v>
      </c>
      <c r="BA32" s="1111"/>
      <c r="BB32" s="1111"/>
      <c r="BC32" s="1111"/>
      <c r="BD32" s="1111"/>
      <c r="BE32" s="1101" t="s">
        <v>394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395</v>
      </c>
      <c r="C33" s="1107"/>
      <c r="D33" s="1107"/>
      <c r="E33" s="1107"/>
      <c r="F33" s="1107"/>
      <c r="G33" s="1107"/>
      <c r="H33" s="1107"/>
      <c r="I33" s="1107"/>
      <c r="J33" s="1107"/>
      <c r="K33" s="1107"/>
      <c r="L33" s="1107"/>
      <c r="M33" s="1107"/>
      <c r="N33" s="1107"/>
      <c r="O33" s="1107"/>
      <c r="P33" s="1108"/>
      <c r="Q33" s="1112">
        <v>75</v>
      </c>
      <c r="R33" s="1113"/>
      <c r="S33" s="1113"/>
      <c r="T33" s="1113"/>
      <c r="U33" s="1113"/>
      <c r="V33" s="1113">
        <v>73</v>
      </c>
      <c r="W33" s="1113"/>
      <c r="X33" s="1113"/>
      <c r="Y33" s="1113"/>
      <c r="Z33" s="1113"/>
      <c r="AA33" s="1113">
        <v>2</v>
      </c>
      <c r="AB33" s="1113"/>
      <c r="AC33" s="1113"/>
      <c r="AD33" s="1113"/>
      <c r="AE33" s="1114"/>
      <c r="AF33" s="1088">
        <v>2</v>
      </c>
      <c r="AG33" s="1089"/>
      <c r="AH33" s="1089"/>
      <c r="AI33" s="1089"/>
      <c r="AJ33" s="1090"/>
      <c r="AK33" s="1049">
        <v>22</v>
      </c>
      <c r="AL33" s="1040"/>
      <c r="AM33" s="1040"/>
      <c r="AN33" s="1040"/>
      <c r="AO33" s="1040"/>
      <c r="AP33" s="1040">
        <v>165</v>
      </c>
      <c r="AQ33" s="1040"/>
      <c r="AR33" s="1040"/>
      <c r="AS33" s="1040"/>
      <c r="AT33" s="1040"/>
      <c r="AU33" s="1040">
        <v>165</v>
      </c>
      <c r="AV33" s="1040"/>
      <c r="AW33" s="1040"/>
      <c r="AX33" s="1040"/>
      <c r="AY33" s="1040"/>
      <c r="AZ33" s="1111" t="s">
        <v>560</v>
      </c>
      <c r="BA33" s="1111"/>
      <c r="BB33" s="1111"/>
      <c r="BC33" s="1111"/>
      <c r="BD33" s="1111"/>
      <c r="BE33" s="1101" t="s">
        <v>396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377</v>
      </c>
      <c r="B63" s="1013" t="s">
        <v>398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42</v>
      </c>
      <c r="AG63" s="1028"/>
      <c r="AH63" s="1028"/>
      <c r="AI63" s="1028"/>
      <c r="AJ63" s="1099"/>
      <c r="AK63" s="1100"/>
      <c r="AL63" s="1032"/>
      <c r="AM63" s="1032"/>
      <c r="AN63" s="1032"/>
      <c r="AO63" s="1032"/>
      <c r="AP63" s="1028">
        <v>314</v>
      </c>
      <c r="AQ63" s="1028"/>
      <c r="AR63" s="1028"/>
      <c r="AS63" s="1028"/>
      <c r="AT63" s="1028"/>
      <c r="AU63" s="1028">
        <v>271</v>
      </c>
      <c r="AV63" s="1028"/>
      <c r="AW63" s="1028"/>
      <c r="AX63" s="1028"/>
      <c r="AY63" s="1028"/>
      <c r="AZ63" s="1094"/>
      <c r="BA63" s="1094"/>
      <c r="BB63" s="1094"/>
      <c r="BC63" s="1094"/>
      <c r="BD63" s="1094"/>
      <c r="BE63" s="1029"/>
      <c r="BF63" s="1029"/>
      <c r="BG63" s="1029"/>
      <c r="BH63" s="1029"/>
      <c r="BI63" s="1030"/>
      <c r="BJ63" s="1095" t="s">
        <v>123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400</v>
      </c>
      <c r="B66" s="1065"/>
      <c r="C66" s="1065"/>
      <c r="D66" s="1065"/>
      <c r="E66" s="1065"/>
      <c r="F66" s="1065"/>
      <c r="G66" s="1065"/>
      <c r="H66" s="1065"/>
      <c r="I66" s="1065"/>
      <c r="J66" s="1065"/>
      <c r="K66" s="1065"/>
      <c r="L66" s="1065"/>
      <c r="M66" s="1065"/>
      <c r="N66" s="1065"/>
      <c r="O66" s="1065"/>
      <c r="P66" s="1066"/>
      <c r="Q66" s="1070" t="s">
        <v>381</v>
      </c>
      <c r="R66" s="1071"/>
      <c r="S66" s="1071"/>
      <c r="T66" s="1071"/>
      <c r="U66" s="1072"/>
      <c r="V66" s="1070" t="s">
        <v>382</v>
      </c>
      <c r="W66" s="1071"/>
      <c r="X66" s="1071"/>
      <c r="Y66" s="1071"/>
      <c r="Z66" s="1072"/>
      <c r="AA66" s="1070" t="s">
        <v>401</v>
      </c>
      <c r="AB66" s="1071"/>
      <c r="AC66" s="1071"/>
      <c r="AD66" s="1071"/>
      <c r="AE66" s="1072"/>
      <c r="AF66" s="1076" t="s">
        <v>384</v>
      </c>
      <c r="AG66" s="1077"/>
      <c r="AH66" s="1077"/>
      <c r="AI66" s="1077"/>
      <c r="AJ66" s="1078"/>
      <c r="AK66" s="1070" t="s">
        <v>402</v>
      </c>
      <c r="AL66" s="1065"/>
      <c r="AM66" s="1065"/>
      <c r="AN66" s="1065"/>
      <c r="AO66" s="1066"/>
      <c r="AP66" s="1070" t="s">
        <v>403</v>
      </c>
      <c r="AQ66" s="1071"/>
      <c r="AR66" s="1071"/>
      <c r="AS66" s="1071"/>
      <c r="AT66" s="1072"/>
      <c r="AU66" s="1070" t="s">
        <v>404</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562</v>
      </c>
      <c r="C68" s="1055"/>
      <c r="D68" s="1055"/>
      <c r="E68" s="1055"/>
      <c r="F68" s="1055"/>
      <c r="G68" s="1055"/>
      <c r="H68" s="1055"/>
      <c r="I68" s="1055"/>
      <c r="J68" s="1055"/>
      <c r="K68" s="1055"/>
      <c r="L68" s="1055"/>
      <c r="M68" s="1055"/>
      <c r="N68" s="1055"/>
      <c r="O68" s="1055"/>
      <c r="P68" s="1056"/>
      <c r="Q68" s="1057">
        <v>1242</v>
      </c>
      <c r="R68" s="1051"/>
      <c r="S68" s="1051"/>
      <c r="T68" s="1051"/>
      <c r="U68" s="1051"/>
      <c r="V68" s="1051">
        <v>1220</v>
      </c>
      <c r="W68" s="1051"/>
      <c r="X68" s="1051"/>
      <c r="Y68" s="1051"/>
      <c r="Z68" s="1051"/>
      <c r="AA68" s="1051">
        <v>22</v>
      </c>
      <c r="AB68" s="1051"/>
      <c r="AC68" s="1051"/>
      <c r="AD68" s="1051"/>
      <c r="AE68" s="1051"/>
      <c r="AF68" s="1051">
        <v>22</v>
      </c>
      <c r="AG68" s="1051"/>
      <c r="AH68" s="1051"/>
      <c r="AI68" s="1051"/>
      <c r="AJ68" s="1051"/>
      <c r="AK68" s="1051" t="s">
        <v>560</v>
      </c>
      <c r="AL68" s="1051"/>
      <c r="AM68" s="1051"/>
      <c r="AN68" s="1051"/>
      <c r="AO68" s="1051"/>
      <c r="AP68" s="1051" t="s">
        <v>560</v>
      </c>
      <c r="AQ68" s="1051"/>
      <c r="AR68" s="1051"/>
      <c r="AS68" s="1051"/>
      <c r="AT68" s="1051"/>
      <c r="AU68" s="1051" t="s">
        <v>560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563</v>
      </c>
      <c r="C69" s="1044"/>
      <c r="D69" s="1044"/>
      <c r="E69" s="1044"/>
      <c r="F69" s="1044"/>
      <c r="G69" s="1044"/>
      <c r="H69" s="1044"/>
      <c r="I69" s="1044"/>
      <c r="J69" s="1044"/>
      <c r="K69" s="1044"/>
      <c r="L69" s="1044"/>
      <c r="M69" s="1044"/>
      <c r="N69" s="1044"/>
      <c r="O69" s="1044"/>
      <c r="P69" s="1045"/>
      <c r="Q69" s="1046">
        <v>32</v>
      </c>
      <c r="R69" s="1040"/>
      <c r="S69" s="1040"/>
      <c r="T69" s="1040"/>
      <c r="U69" s="1040"/>
      <c r="V69" s="1040">
        <v>31</v>
      </c>
      <c r="W69" s="1040"/>
      <c r="X69" s="1040"/>
      <c r="Y69" s="1040"/>
      <c r="Z69" s="1040"/>
      <c r="AA69" s="1040">
        <v>1</v>
      </c>
      <c r="AB69" s="1040"/>
      <c r="AC69" s="1040"/>
      <c r="AD69" s="1040"/>
      <c r="AE69" s="1040"/>
      <c r="AF69" s="1040">
        <v>1</v>
      </c>
      <c r="AG69" s="1040"/>
      <c r="AH69" s="1040"/>
      <c r="AI69" s="1040"/>
      <c r="AJ69" s="1040"/>
      <c r="AK69" s="1040" t="s">
        <v>560</v>
      </c>
      <c r="AL69" s="1040"/>
      <c r="AM69" s="1040"/>
      <c r="AN69" s="1040"/>
      <c r="AO69" s="1040"/>
      <c r="AP69" s="1040" t="s">
        <v>560</v>
      </c>
      <c r="AQ69" s="1040"/>
      <c r="AR69" s="1040"/>
      <c r="AS69" s="1040"/>
      <c r="AT69" s="1040"/>
      <c r="AU69" s="1040" t="s">
        <v>560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561</v>
      </c>
      <c r="C70" s="1044"/>
      <c r="D70" s="1044"/>
      <c r="E70" s="1044"/>
      <c r="F70" s="1044"/>
      <c r="G70" s="1044"/>
      <c r="H70" s="1044"/>
      <c r="I70" s="1044"/>
      <c r="J70" s="1044"/>
      <c r="K70" s="1044"/>
      <c r="L70" s="1044"/>
      <c r="M70" s="1044"/>
      <c r="N70" s="1044"/>
      <c r="O70" s="1044"/>
      <c r="P70" s="1045"/>
      <c r="Q70" s="1046">
        <v>1456</v>
      </c>
      <c r="R70" s="1040"/>
      <c r="S70" s="1040"/>
      <c r="T70" s="1040"/>
      <c r="U70" s="1040"/>
      <c r="V70" s="1040">
        <v>1393</v>
      </c>
      <c r="W70" s="1040"/>
      <c r="X70" s="1040"/>
      <c r="Y70" s="1040"/>
      <c r="Z70" s="1040"/>
      <c r="AA70" s="1040">
        <v>63</v>
      </c>
      <c r="AB70" s="1040"/>
      <c r="AC70" s="1040"/>
      <c r="AD70" s="1040"/>
      <c r="AE70" s="1040"/>
      <c r="AF70" s="1040">
        <v>63</v>
      </c>
      <c r="AG70" s="1040"/>
      <c r="AH70" s="1040"/>
      <c r="AI70" s="1040"/>
      <c r="AJ70" s="1040"/>
      <c r="AK70" s="1040" t="s">
        <v>560</v>
      </c>
      <c r="AL70" s="1040"/>
      <c r="AM70" s="1040"/>
      <c r="AN70" s="1040"/>
      <c r="AO70" s="1040"/>
      <c r="AP70" s="1040">
        <v>16</v>
      </c>
      <c r="AQ70" s="1040"/>
      <c r="AR70" s="1040"/>
      <c r="AS70" s="1040"/>
      <c r="AT70" s="1040"/>
      <c r="AU70" s="1040" t="s">
        <v>560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377</v>
      </c>
      <c r="B88" s="1013" t="s">
        <v>405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86</v>
      </c>
      <c r="AG88" s="1028"/>
      <c r="AH88" s="1028"/>
      <c r="AI88" s="1028"/>
      <c r="AJ88" s="1028"/>
      <c r="AK88" s="1032"/>
      <c r="AL88" s="1032"/>
      <c r="AM88" s="1032"/>
      <c r="AN88" s="1032"/>
      <c r="AO88" s="1032"/>
      <c r="AP88" s="1028">
        <v>16</v>
      </c>
      <c r="AQ88" s="1028"/>
      <c r="AR88" s="1028"/>
      <c r="AS88" s="1028"/>
      <c r="AT88" s="1028"/>
      <c r="AU88" s="1028" t="s">
        <v>560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406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414</v>
      </c>
      <c r="AB109" s="963"/>
      <c r="AC109" s="963"/>
      <c r="AD109" s="963"/>
      <c r="AE109" s="964"/>
      <c r="AF109" s="965" t="s">
        <v>297</v>
      </c>
      <c r="AG109" s="963"/>
      <c r="AH109" s="963"/>
      <c r="AI109" s="963"/>
      <c r="AJ109" s="964"/>
      <c r="AK109" s="965" t="s">
        <v>296</v>
      </c>
      <c r="AL109" s="963"/>
      <c r="AM109" s="963"/>
      <c r="AN109" s="963"/>
      <c r="AO109" s="964"/>
      <c r="AP109" s="965" t="s">
        <v>415</v>
      </c>
      <c r="AQ109" s="963"/>
      <c r="AR109" s="963"/>
      <c r="AS109" s="963"/>
      <c r="AT109" s="994"/>
      <c r="AU109" s="962" t="s">
        <v>413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414</v>
      </c>
      <c r="BR109" s="963"/>
      <c r="BS109" s="963"/>
      <c r="BT109" s="963"/>
      <c r="BU109" s="964"/>
      <c r="BV109" s="965" t="s">
        <v>297</v>
      </c>
      <c r="BW109" s="963"/>
      <c r="BX109" s="963"/>
      <c r="BY109" s="963"/>
      <c r="BZ109" s="964"/>
      <c r="CA109" s="965" t="s">
        <v>296</v>
      </c>
      <c r="CB109" s="963"/>
      <c r="CC109" s="963"/>
      <c r="CD109" s="963"/>
      <c r="CE109" s="964"/>
      <c r="CF109" s="1001" t="s">
        <v>415</v>
      </c>
      <c r="CG109" s="1001"/>
      <c r="CH109" s="1001"/>
      <c r="CI109" s="1001"/>
      <c r="CJ109" s="1001"/>
      <c r="CK109" s="965" t="s">
        <v>416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414</v>
      </c>
      <c r="DH109" s="963"/>
      <c r="DI109" s="963"/>
      <c r="DJ109" s="963"/>
      <c r="DK109" s="964"/>
      <c r="DL109" s="965" t="s">
        <v>297</v>
      </c>
      <c r="DM109" s="963"/>
      <c r="DN109" s="963"/>
      <c r="DO109" s="963"/>
      <c r="DP109" s="964"/>
      <c r="DQ109" s="965" t="s">
        <v>296</v>
      </c>
      <c r="DR109" s="963"/>
      <c r="DS109" s="963"/>
      <c r="DT109" s="963"/>
      <c r="DU109" s="964"/>
      <c r="DV109" s="965" t="s">
        <v>415</v>
      </c>
      <c r="DW109" s="963"/>
      <c r="DX109" s="963"/>
      <c r="DY109" s="963"/>
      <c r="DZ109" s="994"/>
    </row>
    <row r="110" spans="1:131" s="226" customFormat="1" ht="26.25" customHeight="1" x14ac:dyDescent="0.15">
      <c r="A110" s="865" t="s">
        <v>417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176115</v>
      </c>
      <c r="AB110" s="956"/>
      <c r="AC110" s="956"/>
      <c r="AD110" s="956"/>
      <c r="AE110" s="957"/>
      <c r="AF110" s="958">
        <v>174971</v>
      </c>
      <c r="AG110" s="956"/>
      <c r="AH110" s="956"/>
      <c r="AI110" s="956"/>
      <c r="AJ110" s="957"/>
      <c r="AK110" s="958">
        <v>192664</v>
      </c>
      <c r="AL110" s="956"/>
      <c r="AM110" s="956"/>
      <c r="AN110" s="956"/>
      <c r="AO110" s="957"/>
      <c r="AP110" s="959">
        <v>16.2</v>
      </c>
      <c r="AQ110" s="960"/>
      <c r="AR110" s="960"/>
      <c r="AS110" s="960"/>
      <c r="AT110" s="961"/>
      <c r="AU110" s="995" t="s">
        <v>67</v>
      </c>
      <c r="AV110" s="996"/>
      <c r="AW110" s="996"/>
      <c r="AX110" s="996"/>
      <c r="AY110" s="996"/>
      <c r="AZ110" s="921" t="s">
        <v>418</v>
      </c>
      <c r="BA110" s="866"/>
      <c r="BB110" s="866"/>
      <c r="BC110" s="866"/>
      <c r="BD110" s="866"/>
      <c r="BE110" s="866"/>
      <c r="BF110" s="866"/>
      <c r="BG110" s="866"/>
      <c r="BH110" s="866"/>
      <c r="BI110" s="866"/>
      <c r="BJ110" s="866"/>
      <c r="BK110" s="866"/>
      <c r="BL110" s="866"/>
      <c r="BM110" s="866"/>
      <c r="BN110" s="866"/>
      <c r="BO110" s="866"/>
      <c r="BP110" s="867"/>
      <c r="BQ110" s="922">
        <v>2245959</v>
      </c>
      <c r="BR110" s="903"/>
      <c r="BS110" s="903"/>
      <c r="BT110" s="903"/>
      <c r="BU110" s="903"/>
      <c r="BV110" s="903">
        <v>3179162</v>
      </c>
      <c r="BW110" s="903"/>
      <c r="BX110" s="903"/>
      <c r="BY110" s="903"/>
      <c r="BZ110" s="903"/>
      <c r="CA110" s="903">
        <v>3203115</v>
      </c>
      <c r="CB110" s="903"/>
      <c r="CC110" s="903"/>
      <c r="CD110" s="903"/>
      <c r="CE110" s="903"/>
      <c r="CF110" s="927">
        <v>269.8</v>
      </c>
      <c r="CG110" s="928"/>
      <c r="CH110" s="928"/>
      <c r="CI110" s="928"/>
      <c r="CJ110" s="928"/>
      <c r="CK110" s="991" t="s">
        <v>419</v>
      </c>
      <c r="CL110" s="877"/>
      <c r="CM110" s="952" t="s">
        <v>420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123</v>
      </c>
      <c r="DH110" s="903"/>
      <c r="DI110" s="903"/>
      <c r="DJ110" s="903"/>
      <c r="DK110" s="903"/>
      <c r="DL110" s="903" t="s">
        <v>421</v>
      </c>
      <c r="DM110" s="903"/>
      <c r="DN110" s="903"/>
      <c r="DO110" s="903"/>
      <c r="DP110" s="903"/>
      <c r="DQ110" s="903" t="s">
        <v>422</v>
      </c>
      <c r="DR110" s="903"/>
      <c r="DS110" s="903"/>
      <c r="DT110" s="903"/>
      <c r="DU110" s="903"/>
      <c r="DV110" s="904" t="s">
        <v>123</v>
      </c>
      <c r="DW110" s="904"/>
      <c r="DX110" s="904"/>
      <c r="DY110" s="904"/>
      <c r="DZ110" s="905"/>
    </row>
    <row r="111" spans="1:131" s="226" customFormat="1" ht="26.25" customHeight="1" x14ac:dyDescent="0.15">
      <c r="A111" s="832" t="s">
        <v>423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422</v>
      </c>
      <c r="AG111" s="984"/>
      <c r="AH111" s="984"/>
      <c r="AI111" s="984"/>
      <c r="AJ111" s="985"/>
      <c r="AK111" s="986" t="s">
        <v>123</v>
      </c>
      <c r="AL111" s="984"/>
      <c r="AM111" s="984"/>
      <c r="AN111" s="984"/>
      <c r="AO111" s="985"/>
      <c r="AP111" s="987" t="s">
        <v>421</v>
      </c>
      <c r="AQ111" s="988"/>
      <c r="AR111" s="988"/>
      <c r="AS111" s="988"/>
      <c r="AT111" s="989"/>
      <c r="AU111" s="997"/>
      <c r="AV111" s="998"/>
      <c r="AW111" s="998"/>
      <c r="AX111" s="998"/>
      <c r="AY111" s="998"/>
      <c r="AZ111" s="873" t="s">
        <v>424</v>
      </c>
      <c r="BA111" s="808"/>
      <c r="BB111" s="808"/>
      <c r="BC111" s="808"/>
      <c r="BD111" s="808"/>
      <c r="BE111" s="808"/>
      <c r="BF111" s="808"/>
      <c r="BG111" s="808"/>
      <c r="BH111" s="808"/>
      <c r="BI111" s="808"/>
      <c r="BJ111" s="808"/>
      <c r="BK111" s="808"/>
      <c r="BL111" s="808"/>
      <c r="BM111" s="808"/>
      <c r="BN111" s="808"/>
      <c r="BO111" s="808"/>
      <c r="BP111" s="809"/>
      <c r="BQ111" s="874" t="s">
        <v>123</v>
      </c>
      <c r="BR111" s="875"/>
      <c r="BS111" s="875"/>
      <c r="BT111" s="875"/>
      <c r="BU111" s="875"/>
      <c r="BV111" s="875" t="s">
        <v>123</v>
      </c>
      <c r="BW111" s="875"/>
      <c r="BX111" s="875"/>
      <c r="BY111" s="875"/>
      <c r="BZ111" s="875"/>
      <c r="CA111" s="875" t="s">
        <v>123</v>
      </c>
      <c r="CB111" s="875"/>
      <c r="CC111" s="875"/>
      <c r="CD111" s="875"/>
      <c r="CE111" s="875"/>
      <c r="CF111" s="936" t="s">
        <v>422</v>
      </c>
      <c r="CG111" s="937"/>
      <c r="CH111" s="937"/>
      <c r="CI111" s="937"/>
      <c r="CJ111" s="937"/>
      <c r="CK111" s="992"/>
      <c r="CL111" s="879"/>
      <c r="CM111" s="882" t="s">
        <v>425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422</v>
      </c>
      <c r="DH111" s="875"/>
      <c r="DI111" s="875"/>
      <c r="DJ111" s="875"/>
      <c r="DK111" s="875"/>
      <c r="DL111" s="875" t="s">
        <v>123</v>
      </c>
      <c r="DM111" s="875"/>
      <c r="DN111" s="875"/>
      <c r="DO111" s="875"/>
      <c r="DP111" s="875"/>
      <c r="DQ111" s="875" t="s">
        <v>123</v>
      </c>
      <c r="DR111" s="875"/>
      <c r="DS111" s="875"/>
      <c r="DT111" s="875"/>
      <c r="DU111" s="875"/>
      <c r="DV111" s="852" t="s">
        <v>422</v>
      </c>
      <c r="DW111" s="852"/>
      <c r="DX111" s="852"/>
      <c r="DY111" s="852"/>
      <c r="DZ111" s="853"/>
    </row>
    <row r="112" spans="1:131" s="226" customFormat="1" ht="26.25" customHeight="1" x14ac:dyDescent="0.15">
      <c r="A112" s="977" t="s">
        <v>426</v>
      </c>
      <c r="B112" s="978"/>
      <c r="C112" s="808" t="s">
        <v>427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422</v>
      </c>
      <c r="AG112" s="838"/>
      <c r="AH112" s="838"/>
      <c r="AI112" s="838"/>
      <c r="AJ112" s="839"/>
      <c r="AK112" s="840" t="s">
        <v>421</v>
      </c>
      <c r="AL112" s="838"/>
      <c r="AM112" s="838"/>
      <c r="AN112" s="838"/>
      <c r="AO112" s="839"/>
      <c r="AP112" s="885" t="s">
        <v>421</v>
      </c>
      <c r="AQ112" s="886"/>
      <c r="AR112" s="886"/>
      <c r="AS112" s="886"/>
      <c r="AT112" s="887"/>
      <c r="AU112" s="997"/>
      <c r="AV112" s="998"/>
      <c r="AW112" s="998"/>
      <c r="AX112" s="998"/>
      <c r="AY112" s="998"/>
      <c r="AZ112" s="873" t="s">
        <v>428</v>
      </c>
      <c r="BA112" s="808"/>
      <c r="BB112" s="808"/>
      <c r="BC112" s="808"/>
      <c r="BD112" s="808"/>
      <c r="BE112" s="808"/>
      <c r="BF112" s="808"/>
      <c r="BG112" s="808"/>
      <c r="BH112" s="808"/>
      <c r="BI112" s="808"/>
      <c r="BJ112" s="808"/>
      <c r="BK112" s="808"/>
      <c r="BL112" s="808"/>
      <c r="BM112" s="808"/>
      <c r="BN112" s="808"/>
      <c r="BO112" s="808"/>
      <c r="BP112" s="809"/>
      <c r="BQ112" s="874">
        <v>284915</v>
      </c>
      <c r="BR112" s="875"/>
      <c r="BS112" s="875"/>
      <c r="BT112" s="875"/>
      <c r="BU112" s="875"/>
      <c r="BV112" s="875">
        <v>269605</v>
      </c>
      <c r="BW112" s="875"/>
      <c r="BX112" s="875"/>
      <c r="BY112" s="875"/>
      <c r="BZ112" s="875"/>
      <c r="CA112" s="875">
        <v>271225</v>
      </c>
      <c r="CB112" s="875"/>
      <c r="CC112" s="875"/>
      <c r="CD112" s="875"/>
      <c r="CE112" s="875"/>
      <c r="CF112" s="936">
        <v>22.8</v>
      </c>
      <c r="CG112" s="937"/>
      <c r="CH112" s="937"/>
      <c r="CI112" s="937"/>
      <c r="CJ112" s="937"/>
      <c r="CK112" s="992"/>
      <c r="CL112" s="879"/>
      <c r="CM112" s="882" t="s">
        <v>429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123</v>
      </c>
      <c r="DM112" s="875"/>
      <c r="DN112" s="875"/>
      <c r="DO112" s="875"/>
      <c r="DP112" s="875"/>
      <c r="DQ112" s="875" t="s">
        <v>421</v>
      </c>
      <c r="DR112" s="875"/>
      <c r="DS112" s="875"/>
      <c r="DT112" s="875"/>
      <c r="DU112" s="875"/>
      <c r="DV112" s="852" t="s">
        <v>123</v>
      </c>
      <c r="DW112" s="852"/>
      <c r="DX112" s="852"/>
      <c r="DY112" s="852"/>
      <c r="DZ112" s="853"/>
    </row>
    <row r="113" spans="1:130" s="226" customFormat="1" ht="26.25" customHeight="1" x14ac:dyDescent="0.15">
      <c r="A113" s="979"/>
      <c r="B113" s="980"/>
      <c r="C113" s="808" t="s">
        <v>430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24182</v>
      </c>
      <c r="AB113" s="984"/>
      <c r="AC113" s="984"/>
      <c r="AD113" s="984"/>
      <c r="AE113" s="985"/>
      <c r="AF113" s="986">
        <v>24210</v>
      </c>
      <c r="AG113" s="984"/>
      <c r="AH113" s="984"/>
      <c r="AI113" s="984"/>
      <c r="AJ113" s="985"/>
      <c r="AK113" s="986">
        <v>24883</v>
      </c>
      <c r="AL113" s="984"/>
      <c r="AM113" s="984"/>
      <c r="AN113" s="984"/>
      <c r="AO113" s="985"/>
      <c r="AP113" s="987">
        <v>2.1</v>
      </c>
      <c r="AQ113" s="988"/>
      <c r="AR113" s="988"/>
      <c r="AS113" s="988"/>
      <c r="AT113" s="989"/>
      <c r="AU113" s="997"/>
      <c r="AV113" s="998"/>
      <c r="AW113" s="998"/>
      <c r="AX113" s="998"/>
      <c r="AY113" s="998"/>
      <c r="AZ113" s="873" t="s">
        <v>431</v>
      </c>
      <c r="BA113" s="808"/>
      <c r="BB113" s="808"/>
      <c r="BC113" s="808"/>
      <c r="BD113" s="808"/>
      <c r="BE113" s="808"/>
      <c r="BF113" s="808"/>
      <c r="BG113" s="808"/>
      <c r="BH113" s="808"/>
      <c r="BI113" s="808"/>
      <c r="BJ113" s="808"/>
      <c r="BK113" s="808"/>
      <c r="BL113" s="808"/>
      <c r="BM113" s="808"/>
      <c r="BN113" s="808"/>
      <c r="BO113" s="808"/>
      <c r="BP113" s="809"/>
      <c r="BQ113" s="874" t="s">
        <v>421</v>
      </c>
      <c r="BR113" s="875"/>
      <c r="BS113" s="875"/>
      <c r="BT113" s="875"/>
      <c r="BU113" s="875"/>
      <c r="BV113" s="875" t="s">
        <v>421</v>
      </c>
      <c r="BW113" s="875"/>
      <c r="BX113" s="875"/>
      <c r="BY113" s="875"/>
      <c r="BZ113" s="875"/>
      <c r="CA113" s="875" t="s">
        <v>123</v>
      </c>
      <c r="CB113" s="875"/>
      <c r="CC113" s="875"/>
      <c r="CD113" s="875"/>
      <c r="CE113" s="875"/>
      <c r="CF113" s="936" t="s">
        <v>422</v>
      </c>
      <c r="CG113" s="937"/>
      <c r="CH113" s="937"/>
      <c r="CI113" s="937"/>
      <c r="CJ113" s="937"/>
      <c r="CK113" s="992"/>
      <c r="CL113" s="879"/>
      <c r="CM113" s="882" t="s">
        <v>432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422</v>
      </c>
      <c r="DH113" s="838"/>
      <c r="DI113" s="838"/>
      <c r="DJ113" s="838"/>
      <c r="DK113" s="839"/>
      <c r="DL113" s="840" t="s">
        <v>422</v>
      </c>
      <c r="DM113" s="838"/>
      <c r="DN113" s="838"/>
      <c r="DO113" s="838"/>
      <c r="DP113" s="839"/>
      <c r="DQ113" s="840" t="s">
        <v>123</v>
      </c>
      <c r="DR113" s="838"/>
      <c r="DS113" s="838"/>
      <c r="DT113" s="838"/>
      <c r="DU113" s="839"/>
      <c r="DV113" s="885" t="s">
        <v>123</v>
      </c>
      <c r="DW113" s="886"/>
      <c r="DX113" s="886"/>
      <c r="DY113" s="886"/>
      <c r="DZ113" s="887"/>
    </row>
    <row r="114" spans="1:130" s="226" customFormat="1" ht="26.25" customHeight="1" x14ac:dyDescent="0.15">
      <c r="A114" s="979"/>
      <c r="B114" s="980"/>
      <c r="C114" s="808" t="s">
        <v>433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2050</v>
      </c>
      <c r="AB114" s="838"/>
      <c r="AC114" s="838"/>
      <c r="AD114" s="838"/>
      <c r="AE114" s="839"/>
      <c r="AF114" s="840">
        <v>6749</v>
      </c>
      <c r="AG114" s="838"/>
      <c r="AH114" s="838"/>
      <c r="AI114" s="838"/>
      <c r="AJ114" s="839"/>
      <c r="AK114" s="840">
        <v>4817</v>
      </c>
      <c r="AL114" s="838"/>
      <c r="AM114" s="838"/>
      <c r="AN114" s="838"/>
      <c r="AO114" s="839"/>
      <c r="AP114" s="885">
        <v>0.4</v>
      </c>
      <c r="AQ114" s="886"/>
      <c r="AR114" s="886"/>
      <c r="AS114" s="886"/>
      <c r="AT114" s="887"/>
      <c r="AU114" s="997"/>
      <c r="AV114" s="998"/>
      <c r="AW114" s="998"/>
      <c r="AX114" s="998"/>
      <c r="AY114" s="998"/>
      <c r="AZ114" s="873" t="s">
        <v>434</v>
      </c>
      <c r="BA114" s="808"/>
      <c r="BB114" s="808"/>
      <c r="BC114" s="808"/>
      <c r="BD114" s="808"/>
      <c r="BE114" s="808"/>
      <c r="BF114" s="808"/>
      <c r="BG114" s="808"/>
      <c r="BH114" s="808"/>
      <c r="BI114" s="808"/>
      <c r="BJ114" s="808"/>
      <c r="BK114" s="808"/>
      <c r="BL114" s="808"/>
      <c r="BM114" s="808"/>
      <c r="BN114" s="808"/>
      <c r="BO114" s="808"/>
      <c r="BP114" s="809"/>
      <c r="BQ114" s="874">
        <v>175302</v>
      </c>
      <c r="BR114" s="875"/>
      <c r="BS114" s="875"/>
      <c r="BT114" s="875"/>
      <c r="BU114" s="875"/>
      <c r="BV114" s="875">
        <v>94534</v>
      </c>
      <c r="BW114" s="875"/>
      <c r="BX114" s="875"/>
      <c r="BY114" s="875"/>
      <c r="BZ114" s="875"/>
      <c r="CA114" s="875">
        <v>29696</v>
      </c>
      <c r="CB114" s="875"/>
      <c r="CC114" s="875"/>
      <c r="CD114" s="875"/>
      <c r="CE114" s="875"/>
      <c r="CF114" s="936">
        <v>2.5</v>
      </c>
      <c r="CG114" s="937"/>
      <c r="CH114" s="937"/>
      <c r="CI114" s="937"/>
      <c r="CJ114" s="937"/>
      <c r="CK114" s="992"/>
      <c r="CL114" s="879"/>
      <c r="CM114" s="882" t="s">
        <v>435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123</v>
      </c>
      <c r="DM114" s="838"/>
      <c r="DN114" s="838"/>
      <c r="DO114" s="838"/>
      <c r="DP114" s="839"/>
      <c r="DQ114" s="840" t="s">
        <v>421</v>
      </c>
      <c r="DR114" s="838"/>
      <c r="DS114" s="838"/>
      <c r="DT114" s="838"/>
      <c r="DU114" s="839"/>
      <c r="DV114" s="885" t="s">
        <v>123</v>
      </c>
      <c r="DW114" s="886"/>
      <c r="DX114" s="886"/>
      <c r="DY114" s="886"/>
      <c r="DZ114" s="887"/>
    </row>
    <row r="115" spans="1:130" s="226" customFormat="1" ht="26.25" customHeight="1" x14ac:dyDescent="0.15">
      <c r="A115" s="979"/>
      <c r="B115" s="980"/>
      <c r="C115" s="808" t="s">
        <v>436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422</v>
      </c>
      <c r="AB115" s="984"/>
      <c r="AC115" s="984"/>
      <c r="AD115" s="984"/>
      <c r="AE115" s="985"/>
      <c r="AF115" s="986" t="s">
        <v>437</v>
      </c>
      <c r="AG115" s="984"/>
      <c r="AH115" s="984"/>
      <c r="AI115" s="984"/>
      <c r="AJ115" s="985"/>
      <c r="AK115" s="986" t="s">
        <v>123</v>
      </c>
      <c r="AL115" s="984"/>
      <c r="AM115" s="984"/>
      <c r="AN115" s="984"/>
      <c r="AO115" s="985"/>
      <c r="AP115" s="987" t="s">
        <v>123</v>
      </c>
      <c r="AQ115" s="988"/>
      <c r="AR115" s="988"/>
      <c r="AS115" s="988"/>
      <c r="AT115" s="989"/>
      <c r="AU115" s="997"/>
      <c r="AV115" s="998"/>
      <c r="AW115" s="998"/>
      <c r="AX115" s="998"/>
      <c r="AY115" s="998"/>
      <c r="AZ115" s="873" t="s">
        <v>438</v>
      </c>
      <c r="BA115" s="808"/>
      <c r="BB115" s="808"/>
      <c r="BC115" s="808"/>
      <c r="BD115" s="808"/>
      <c r="BE115" s="808"/>
      <c r="BF115" s="808"/>
      <c r="BG115" s="808"/>
      <c r="BH115" s="808"/>
      <c r="BI115" s="808"/>
      <c r="BJ115" s="808"/>
      <c r="BK115" s="808"/>
      <c r="BL115" s="808"/>
      <c r="BM115" s="808"/>
      <c r="BN115" s="808"/>
      <c r="BO115" s="808"/>
      <c r="BP115" s="809"/>
      <c r="BQ115" s="874" t="s">
        <v>421</v>
      </c>
      <c r="BR115" s="875"/>
      <c r="BS115" s="875"/>
      <c r="BT115" s="875"/>
      <c r="BU115" s="875"/>
      <c r="BV115" s="875" t="s">
        <v>421</v>
      </c>
      <c r="BW115" s="875"/>
      <c r="BX115" s="875"/>
      <c r="BY115" s="875"/>
      <c r="BZ115" s="875"/>
      <c r="CA115" s="875" t="s">
        <v>422</v>
      </c>
      <c r="CB115" s="875"/>
      <c r="CC115" s="875"/>
      <c r="CD115" s="875"/>
      <c r="CE115" s="875"/>
      <c r="CF115" s="936" t="s">
        <v>123</v>
      </c>
      <c r="CG115" s="937"/>
      <c r="CH115" s="937"/>
      <c r="CI115" s="937"/>
      <c r="CJ115" s="937"/>
      <c r="CK115" s="992"/>
      <c r="CL115" s="879"/>
      <c r="CM115" s="873" t="s">
        <v>439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123</v>
      </c>
      <c r="DH115" s="838"/>
      <c r="DI115" s="838"/>
      <c r="DJ115" s="838"/>
      <c r="DK115" s="839"/>
      <c r="DL115" s="840" t="s">
        <v>422</v>
      </c>
      <c r="DM115" s="838"/>
      <c r="DN115" s="838"/>
      <c r="DO115" s="838"/>
      <c r="DP115" s="839"/>
      <c r="DQ115" s="840" t="s">
        <v>123</v>
      </c>
      <c r="DR115" s="838"/>
      <c r="DS115" s="838"/>
      <c r="DT115" s="838"/>
      <c r="DU115" s="839"/>
      <c r="DV115" s="885" t="s">
        <v>422</v>
      </c>
      <c r="DW115" s="886"/>
      <c r="DX115" s="886"/>
      <c r="DY115" s="886"/>
      <c r="DZ115" s="887"/>
    </row>
    <row r="116" spans="1:130" s="226" customFormat="1" ht="26.25" customHeight="1" x14ac:dyDescent="0.15">
      <c r="A116" s="981"/>
      <c r="B116" s="982"/>
      <c r="C116" s="941" t="s">
        <v>440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422</v>
      </c>
      <c r="AB116" s="838"/>
      <c r="AC116" s="838"/>
      <c r="AD116" s="838"/>
      <c r="AE116" s="839"/>
      <c r="AF116" s="840" t="s">
        <v>123</v>
      </c>
      <c r="AG116" s="838"/>
      <c r="AH116" s="838"/>
      <c r="AI116" s="838"/>
      <c r="AJ116" s="839"/>
      <c r="AK116" s="840">
        <v>28</v>
      </c>
      <c r="AL116" s="838"/>
      <c r="AM116" s="838"/>
      <c r="AN116" s="838"/>
      <c r="AO116" s="839"/>
      <c r="AP116" s="885">
        <v>0</v>
      </c>
      <c r="AQ116" s="886"/>
      <c r="AR116" s="886"/>
      <c r="AS116" s="886"/>
      <c r="AT116" s="887"/>
      <c r="AU116" s="997"/>
      <c r="AV116" s="998"/>
      <c r="AW116" s="998"/>
      <c r="AX116" s="998"/>
      <c r="AY116" s="998"/>
      <c r="AZ116" s="924" t="s">
        <v>441</v>
      </c>
      <c r="BA116" s="925"/>
      <c r="BB116" s="925"/>
      <c r="BC116" s="925"/>
      <c r="BD116" s="925"/>
      <c r="BE116" s="925"/>
      <c r="BF116" s="925"/>
      <c r="BG116" s="925"/>
      <c r="BH116" s="925"/>
      <c r="BI116" s="925"/>
      <c r="BJ116" s="925"/>
      <c r="BK116" s="925"/>
      <c r="BL116" s="925"/>
      <c r="BM116" s="925"/>
      <c r="BN116" s="925"/>
      <c r="BO116" s="925"/>
      <c r="BP116" s="926"/>
      <c r="BQ116" s="874" t="s">
        <v>421</v>
      </c>
      <c r="BR116" s="875"/>
      <c r="BS116" s="875"/>
      <c r="BT116" s="875"/>
      <c r="BU116" s="875"/>
      <c r="BV116" s="875" t="s">
        <v>123</v>
      </c>
      <c r="BW116" s="875"/>
      <c r="BX116" s="875"/>
      <c r="BY116" s="875"/>
      <c r="BZ116" s="875"/>
      <c r="CA116" s="875" t="s">
        <v>421</v>
      </c>
      <c r="CB116" s="875"/>
      <c r="CC116" s="875"/>
      <c r="CD116" s="875"/>
      <c r="CE116" s="875"/>
      <c r="CF116" s="936" t="s">
        <v>421</v>
      </c>
      <c r="CG116" s="937"/>
      <c r="CH116" s="937"/>
      <c r="CI116" s="937"/>
      <c r="CJ116" s="937"/>
      <c r="CK116" s="992"/>
      <c r="CL116" s="879"/>
      <c r="CM116" s="882" t="s">
        <v>442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443</v>
      </c>
      <c r="DH116" s="838"/>
      <c r="DI116" s="838"/>
      <c r="DJ116" s="838"/>
      <c r="DK116" s="839"/>
      <c r="DL116" s="840" t="s">
        <v>422</v>
      </c>
      <c r="DM116" s="838"/>
      <c r="DN116" s="838"/>
      <c r="DO116" s="838"/>
      <c r="DP116" s="839"/>
      <c r="DQ116" s="840" t="s">
        <v>421</v>
      </c>
      <c r="DR116" s="838"/>
      <c r="DS116" s="838"/>
      <c r="DT116" s="838"/>
      <c r="DU116" s="839"/>
      <c r="DV116" s="885" t="s">
        <v>123</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444</v>
      </c>
      <c r="Z117" s="964"/>
      <c r="AA117" s="969">
        <v>202347</v>
      </c>
      <c r="AB117" s="970"/>
      <c r="AC117" s="970"/>
      <c r="AD117" s="970"/>
      <c r="AE117" s="971"/>
      <c r="AF117" s="972">
        <v>205930</v>
      </c>
      <c r="AG117" s="970"/>
      <c r="AH117" s="970"/>
      <c r="AI117" s="970"/>
      <c r="AJ117" s="971"/>
      <c r="AK117" s="972">
        <v>222392</v>
      </c>
      <c r="AL117" s="970"/>
      <c r="AM117" s="970"/>
      <c r="AN117" s="970"/>
      <c r="AO117" s="971"/>
      <c r="AP117" s="973"/>
      <c r="AQ117" s="974"/>
      <c r="AR117" s="974"/>
      <c r="AS117" s="974"/>
      <c r="AT117" s="975"/>
      <c r="AU117" s="997"/>
      <c r="AV117" s="998"/>
      <c r="AW117" s="998"/>
      <c r="AX117" s="998"/>
      <c r="AY117" s="998"/>
      <c r="AZ117" s="924" t="s">
        <v>445</v>
      </c>
      <c r="BA117" s="925"/>
      <c r="BB117" s="925"/>
      <c r="BC117" s="925"/>
      <c r="BD117" s="925"/>
      <c r="BE117" s="925"/>
      <c r="BF117" s="925"/>
      <c r="BG117" s="925"/>
      <c r="BH117" s="925"/>
      <c r="BI117" s="925"/>
      <c r="BJ117" s="925"/>
      <c r="BK117" s="925"/>
      <c r="BL117" s="925"/>
      <c r="BM117" s="925"/>
      <c r="BN117" s="925"/>
      <c r="BO117" s="925"/>
      <c r="BP117" s="926"/>
      <c r="BQ117" s="874" t="s">
        <v>437</v>
      </c>
      <c r="BR117" s="875"/>
      <c r="BS117" s="875"/>
      <c r="BT117" s="875"/>
      <c r="BU117" s="875"/>
      <c r="BV117" s="875" t="s">
        <v>422</v>
      </c>
      <c r="BW117" s="875"/>
      <c r="BX117" s="875"/>
      <c r="BY117" s="875"/>
      <c r="BZ117" s="875"/>
      <c r="CA117" s="875" t="s">
        <v>123</v>
      </c>
      <c r="CB117" s="875"/>
      <c r="CC117" s="875"/>
      <c r="CD117" s="875"/>
      <c r="CE117" s="875"/>
      <c r="CF117" s="936" t="s">
        <v>437</v>
      </c>
      <c r="CG117" s="937"/>
      <c r="CH117" s="937"/>
      <c r="CI117" s="937"/>
      <c r="CJ117" s="937"/>
      <c r="CK117" s="992"/>
      <c r="CL117" s="879"/>
      <c r="CM117" s="882" t="s">
        <v>446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422</v>
      </c>
      <c r="DH117" s="838"/>
      <c r="DI117" s="838"/>
      <c r="DJ117" s="838"/>
      <c r="DK117" s="839"/>
      <c r="DL117" s="840" t="s">
        <v>123</v>
      </c>
      <c r="DM117" s="838"/>
      <c r="DN117" s="838"/>
      <c r="DO117" s="838"/>
      <c r="DP117" s="839"/>
      <c r="DQ117" s="840" t="s">
        <v>123</v>
      </c>
      <c r="DR117" s="838"/>
      <c r="DS117" s="838"/>
      <c r="DT117" s="838"/>
      <c r="DU117" s="839"/>
      <c r="DV117" s="885" t="s">
        <v>437</v>
      </c>
      <c r="DW117" s="886"/>
      <c r="DX117" s="886"/>
      <c r="DY117" s="886"/>
      <c r="DZ117" s="887"/>
    </row>
    <row r="118" spans="1:130" s="226" customFormat="1" ht="26.25" customHeight="1" x14ac:dyDescent="0.15">
      <c r="A118" s="962" t="s">
        <v>416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414</v>
      </c>
      <c r="AB118" s="963"/>
      <c r="AC118" s="963"/>
      <c r="AD118" s="963"/>
      <c r="AE118" s="964"/>
      <c r="AF118" s="965" t="s">
        <v>297</v>
      </c>
      <c r="AG118" s="963"/>
      <c r="AH118" s="963"/>
      <c r="AI118" s="963"/>
      <c r="AJ118" s="964"/>
      <c r="AK118" s="965" t="s">
        <v>296</v>
      </c>
      <c r="AL118" s="963"/>
      <c r="AM118" s="963"/>
      <c r="AN118" s="963"/>
      <c r="AO118" s="964"/>
      <c r="AP118" s="966" t="s">
        <v>415</v>
      </c>
      <c r="AQ118" s="967"/>
      <c r="AR118" s="967"/>
      <c r="AS118" s="967"/>
      <c r="AT118" s="968"/>
      <c r="AU118" s="997"/>
      <c r="AV118" s="998"/>
      <c r="AW118" s="998"/>
      <c r="AX118" s="998"/>
      <c r="AY118" s="998"/>
      <c r="AZ118" s="940" t="s">
        <v>447</v>
      </c>
      <c r="BA118" s="941"/>
      <c r="BB118" s="941"/>
      <c r="BC118" s="941"/>
      <c r="BD118" s="941"/>
      <c r="BE118" s="941"/>
      <c r="BF118" s="941"/>
      <c r="BG118" s="941"/>
      <c r="BH118" s="941"/>
      <c r="BI118" s="941"/>
      <c r="BJ118" s="941"/>
      <c r="BK118" s="941"/>
      <c r="BL118" s="941"/>
      <c r="BM118" s="941"/>
      <c r="BN118" s="941"/>
      <c r="BO118" s="941"/>
      <c r="BP118" s="942"/>
      <c r="BQ118" s="943" t="s">
        <v>123</v>
      </c>
      <c r="BR118" s="906"/>
      <c r="BS118" s="906"/>
      <c r="BT118" s="906"/>
      <c r="BU118" s="906"/>
      <c r="BV118" s="906" t="s">
        <v>123</v>
      </c>
      <c r="BW118" s="906"/>
      <c r="BX118" s="906"/>
      <c r="BY118" s="906"/>
      <c r="BZ118" s="906"/>
      <c r="CA118" s="906" t="s">
        <v>422</v>
      </c>
      <c r="CB118" s="906"/>
      <c r="CC118" s="906"/>
      <c r="CD118" s="906"/>
      <c r="CE118" s="906"/>
      <c r="CF118" s="936" t="s">
        <v>422</v>
      </c>
      <c r="CG118" s="937"/>
      <c r="CH118" s="937"/>
      <c r="CI118" s="937"/>
      <c r="CJ118" s="937"/>
      <c r="CK118" s="992"/>
      <c r="CL118" s="879"/>
      <c r="CM118" s="882" t="s">
        <v>448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437</v>
      </c>
      <c r="DH118" s="838"/>
      <c r="DI118" s="838"/>
      <c r="DJ118" s="838"/>
      <c r="DK118" s="839"/>
      <c r="DL118" s="840" t="s">
        <v>422</v>
      </c>
      <c r="DM118" s="838"/>
      <c r="DN118" s="838"/>
      <c r="DO118" s="838"/>
      <c r="DP118" s="839"/>
      <c r="DQ118" s="840" t="s">
        <v>422</v>
      </c>
      <c r="DR118" s="838"/>
      <c r="DS118" s="838"/>
      <c r="DT118" s="838"/>
      <c r="DU118" s="839"/>
      <c r="DV118" s="885" t="s">
        <v>422</v>
      </c>
      <c r="DW118" s="886"/>
      <c r="DX118" s="886"/>
      <c r="DY118" s="886"/>
      <c r="DZ118" s="887"/>
    </row>
    <row r="119" spans="1:130" s="226" customFormat="1" ht="26.25" customHeight="1" x14ac:dyDescent="0.15">
      <c r="A119" s="876" t="s">
        <v>419</v>
      </c>
      <c r="B119" s="877"/>
      <c r="C119" s="952" t="s">
        <v>420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422</v>
      </c>
      <c r="AB119" s="956"/>
      <c r="AC119" s="956"/>
      <c r="AD119" s="956"/>
      <c r="AE119" s="957"/>
      <c r="AF119" s="958" t="s">
        <v>422</v>
      </c>
      <c r="AG119" s="956"/>
      <c r="AH119" s="956"/>
      <c r="AI119" s="956"/>
      <c r="AJ119" s="957"/>
      <c r="AK119" s="958" t="s">
        <v>123</v>
      </c>
      <c r="AL119" s="956"/>
      <c r="AM119" s="956"/>
      <c r="AN119" s="956"/>
      <c r="AO119" s="957"/>
      <c r="AP119" s="959" t="s">
        <v>422</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449</v>
      </c>
      <c r="BP119" s="939"/>
      <c r="BQ119" s="943">
        <v>2706176</v>
      </c>
      <c r="BR119" s="906"/>
      <c r="BS119" s="906"/>
      <c r="BT119" s="906"/>
      <c r="BU119" s="906"/>
      <c r="BV119" s="906">
        <v>3543301</v>
      </c>
      <c r="BW119" s="906"/>
      <c r="BX119" s="906"/>
      <c r="BY119" s="906"/>
      <c r="BZ119" s="906"/>
      <c r="CA119" s="906">
        <v>3504036</v>
      </c>
      <c r="CB119" s="906"/>
      <c r="CC119" s="906"/>
      <c r="CD119" s="906"/>
      <c r="CE119" s="906"/>
      <c r="CF119" s="804"/>
      <c r="CG119" s="805"/>
      <c r="CH119" s="805"/>
      <c r="CI119" s="805"/>
      <c r="CJ119" s="895"/>
      <c r="CK119" s="993"/>
      <c r="CL119" s="881"/>
      <c r="CM119" s="899" t="s">
        <v>450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422</v>
      </c>
      <c r="DH119" s="821"/>
      <c r="DI119" s="821"/>
      <c r="DJ119" s="821"/>
      <c r="DK119" s="822"/>
      <c r="DL119" s="823" t="s">
        <v>123</v>
      </c>
      <c r="DM119" s="821"/>
      <c r="DN119" s="821"/>
      <c r="DO119" s="821"/>
      <c r="DP119" s="822"/>
      <c r="DQ119" s="823" t="s">
        <v>123</v>
      </c>
      <c r="DR119" s="821"/>
      <c r="DS119" s="821"/>
      <c r="DT119" s="821"/>
      <c r="DU119" s="822"/>
      <c r="DV119" s="909" t="s">
        <v>123</v>
      </c>
      <c r="DW119" s="910"/>
      <c r="DX119" s="910"/>
      <c r="DY119" s="910"/>
      <c r="DZ119" s="911"/>
    </row>
    <row r="120" spans="1:130" s="226" customFormat="1" ht="26.25" customHeight="1" x14ac:dyDescent="0.15">
      <c r="A120" s="878"/>
      <c r="B120" s="879"/>
      <c r="C120" s="882" t="s">
        <v>425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443</v>
      </c>
      <c r="AB120" s="838"/>
      <c r="AC120" s="838"/>
      <c r="AD120" s="838"/>
      <c r="AE120" s="839"/>
      <c r="AF120" s="840" t="s">
        <v>422</v>
      </c>
      <c r="AG120" s="838"/>
      <c r="AH120" s="838"/>
      <c r="AI120" s="838"/>
      <c r="AJ120" s="839"/>
      <c r="AK120" s="840" t="s">
        <v>422</v>
      </c>
      <c r="AL120" s="838"/>
      <c r="AM120" s="838"/>
      <c r="AN120" s="838"/>
      <c r="AO120" s="839"/>
      <c r="AP120" s="885" t="s">
        <v>422</v>
      </c>
      <c r="AQ120" s="886"/>
      <c r="AR120" s="886"/>
      <c r="AS120" s="886"/>
      <c r="AT120" s="887"/>
      <c r="AU120" s="944" t="s">
        <v>451</v>
      </c>
      <c r="AV120" s="945"/>
      <c r="AW120" s="945"/>
      <c r="AX120" s="945"/>
      <c r="AY120" s="946"/>
      <c r="AZ120" s="921" t="s">
        <v>452</v>
      </c>
      <c r="BA120" s="866"/>
      <c r="BB120" s="866"/>
      <c r="BC120" s="866"/>
      <c r="BD120" s="866"/>
      <c r="BE120" s="866"/>
      <c r="BF120" s="866"/>
      <c r="BG120" s="866"/>
      <c r="BH120" s="866"/>
      <c r="BI120" s="866"/>
      <c r="BJ120" s="866"/>
      <c r="BK120" s="866"/>
      <c r="BL120" s="866"/>
      <c r="BM120" s="866"/>
      <c r="BN120" s="866"/>
      <c r="BO120" s="866"/>
      <c r="BP120" s="867"/>
      <c r="BQ120" s="922">
        <v>1292220</v>
      </c>
      <c r="BR120" s="903"/>
      <c r="BS120" s="903"/>
      <c r="BT120" s="903"/>
      <c r="BU120" s="903"/>
      <c r="BV120" s="903">
        <v>1176034</v>
      </c>
      <c r="BW120" s="903"/>
      <c r="BX120" s="903"/>
      <c r="BY120" s="903"/>
      <c r="BZ120" s="903"/>
      <c r="CA120" s="903">
        <v>979972</v>
      </c>
      <c r="CB120" s="903"/>
      <c r="CC120" s="903"/>
      <c r="CD120" s="903"/>
      <c r="CE120" s="903"/>
      <c r="CF120" s="927">
        <v>82.6</v>
      </c>
      <c r="CG120" s="928"/>
      <c r="CH120" s="928"/>
      <c r="CI120" s="928"/>
      <c r="CJ120" s="928"/>
      <c r="CK120" s="929" t="s">
        <v>453</v>
      </c>
      <c r="CL120" s="913"/>
      <c r="CM120" s="913"/>
      <c r="CN120" s="913"/>
      <c r="CO120" s="914"/>
      <c r="CP120" s="933" t="s">
        <v>395</v>
      </c>
      <c r="CQ120" s="934"/>
      <c r="CR120" s="934"/>
      <c r="CS120" s="934"/>
      <c r="CT120" s="934"/>
      <c r="CU120" s="934"/>
      <c r="CV120" s="934"/>
      <c r="CW120" s="934"/>
      <c r="CX120" s="934"/>
      <c r="CY120" s="934"/>
      <c r="CZ120" s="934"/>
      <c r="DA120" s="934"/>
      <c r="DB120" s="934"/>
      <c r="DC120" s="934"/>
      <c r="DD120" s="934"/>
      <c r="DE120" s="934"/>
      <c r="DF120" s="935"/>
      <c r="DG120" s="922">
        <v>165651</v>
      </c>
      <c r="DH120" s="903"/>
      <c r="DI120" s="903"/>
      <c r="DJ120" s="903"/>
      <c r="DK120" s="903"/>
      <c r="DL120" s="903">
        <v>157775</v>
      </c>
      <c r="DM120" s="903"/>
      <c r="DN120" s="903"/>
      <c r="DO120" s="903"/>
      <c r="DP120" s="903"/>
      <c r="DQ120" s="903">
        <v>165475</v>
      </c>
      <c r="DR120" s="903"/>
      <c r="DS120" s="903"/>
      <c r="DT120" s="903"/>
      <c r="DU120" s="903"/>
      <c r="DV120" s="904">
        <v>13.9</v>
      </c>
      <c r="DW120" s="904"/>
      <c r="DX120" s="904"/>
      <c r="DY120" s="904"/>
      <c r="DZ120" s="905"/>
    </row>
    <row r="121" spans="1:130" s="226" customFormat="1" ht="26.25" customHeight="1" x14ac:dyDescent="0.15">
      <c r="A121" s="878"/>
      <c r="B121" s="879"/>
      <c r="C121" s="924" t="s">
        <v>454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123</v>
      </c>
      <c r="AG121" s="838"/>
      <c r="AH121" s="838"/>
      <c r="AI121" s="838"/>
      <c r="AJ121" s="839"/>
      <c r="AK121" s="840" t="s">
        <v>123</v>
      </c>
      <c r="AL121" s="838"/>
      <c r="AM121" s="838"/>
      <c r="AN121" s="838"/>
      <c r="AO121" s="839"/>
      <c r="AP121" s="885" t="s">
        <v>123</v>
      </c>
      <c r="AQ121" s="886"/>
      <c r="AR121" s="886"/>
      <c r="AS121" s="886"/>
      <c r="AT121" s="887"/>
      <c r="AU121" s="947"/>
      <c r="AV121" s="948"/>
      <c r="AW121" s="948"/>
      <c r="AX121" s="948"/>
      <c r="AY121" s="949"/>
      <c r="AZ121" s="873" t="s">
        <v>455</v>
      </c>
      <c r="BA121" s="808"/>
      <c r="BB121" s="808"/>
      <c r="BC121" s="808"/>
      <c r="BD121" s="808"/>
      <c r="BE121" s="808"/>
      <c r="BF121" s="808"/>
      <c r="BG121" s="808"/>
      <c r="BH121" s="808"/>
      <c r="BI121" s="808"/>
      <c r="BJ121" s="808"/>
      <c r="BK121" s="808"/>
      <c r="BL121" s="808"/>
      <c r="BM121" s="808"/>
      <c r="BN121" s="808"/>
      <c r="BO121" s="808"/>
      <c r="BP121" s="809"/>
      <c r="BQ121" s="874">
        <v>276859</v>
      </c>
      <c r="BR121" s="875"/>
      <c r="BS121" s="875"/>
      <c r="BT121" s="875"/>
      <c r="BU121" s="875"/>
      <c r="BV121" s="875">
        <v>272599</v>
      </c>
      <c r="BW121" s="875"/>
      <c r="BX121" s="875"/>
      <c r="BY121" s="875"/>
      <c r="BZ121" s="875"/>
      <c r="CA121" s="875">
        <v>253034</v>
      </c>
      <c r="CB121" s="875"/>
      <c r="CC121" s="875"/>
      <c r="CD121" s="875"/>
      <c r="CE121" s="875"/>
      <c r="CF121" s="936">
        <v>21.3</v>
      </c>
      <c r="CG121" s="937"/>
      <c r="CH121" s="937"/>
      <c r="CI121" s="937"/>
      <c r="CJ121" s="937"/>
      <c r="CK121" s="930"/>
      <c r="CL121" s="916"/>
      <c r="CM121" s="916"/>
      <c r="CN121" s="916"/>
      <c r="CO121" s="917"/>
      <c r="CP121" s="896" t="s">
        <v>456</v>
      </c>
      <c r="CQ121" s="897"/>
      <c r="CR121" s="897"/>
      <c r="CS121" s="897"/>
      <c r="CT121" s="897"/>
      <c r="CU121" s="897"/>
      <c r="CV121" s="897"/>
      <c r="CW121" s="897"/>
      <c r="CX121" s="897"/>
      <c r="CY121" s="897"/>
      <c r="CZ121" s="897"/>
      <c r="DA121" s="897"/>
      <c r="DB121" s="897"/>
      <c r="DC121" s="897"/>
      <c r="DD121" s="897"/>
      <c r="DE121" s="897"/>
      <c r="DF121" s="898"/>
      <c r="DG121" s="874">
        <v>119264</v>
      </c>
      <c r="DH121" s="875"/>
      <c r="DI121" s="875"/>
      <c r="DJ121" s="875"/>
      <c r="DK121" s="875"/>
      <c r="DL121" s="875">
        <v>79993</v>
      </c>
      <c r="DM121" s="875"/>
      <c r="DN121" s="875"/>
      <c r="DO121" s="875"/>
      <c r="DP121" s="875"/>
      <c r="DQ121" s="875">
        <v>105750</v>
      </c>
      <c r="DR121" s="875"/>
      <c r="DS121" s="875"/>
      <c r="DT121" s="875"/>
      <c r="DU121" s="875"/>
      <c r="DV121" s="852">
        <v>8.9</v>
      </c>
      <c r="DW121" s="852"/>
      <c r="DX121" s="852"/>
      <c r="DY121" s="852"/>
      <c r="DZ121" s="853"/>
    </row>
    <row r="122" spans="1:130" s="226" customFormat="1" ht="26.25" customHeight="1" x14ac:dyDescent="0.15">
      <c r="A122" s="878"/>
      <c r="B122" s="879"/>
      <c r="C122" s="882" t="s">
        <v>435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422</v>
      </c>
      <c r="AB122" s="838"/>
      <c r="AC122" s="838"/>
      <c r="AD122" s="838"/>
      <c r="AE122" s="839"/>
      <c r="AF122" s="840" t="s">
        <v>422</v>
      </c>
      <c r="AG122" s="838"/>
      <c r="AH122" s="838"/>
      <c r="AI122" s="838"/>
      <c r="AJ122" s="839"/>
      <c r="AK122" s="840" t="s">
        <v>123</v>
      </c>
      <c r="AL122" s="838"/>
      <c r="AM122" s="838"/>
      <c r="AN122" s="838"/>
      <c r="AO122" s="839"/>
      <c r="AP122" s="885" t="s">
        <v>123</v>
      </c>
      <c r="AQ122" s="886"/>
      <c r="AR122" s="886"/>
      <c r="AS122" s="886"/>
      <c r="AT122" s="887"/>
      <c r="AU122" s="947"/>
      <c r="AV122" s="948"/>
      <c r="AW122" s="948"/>
      <c r="AX122" s="948"/>
      <c r="AY122" s="949"/>
      <c r="AZ122" s="940" t="s">
        <v>457</v>
      </c>
      <c r="BA122" s="941"/>
      <c r="BB122" s="941"/>
      <c r="BC122" s="941"/>
      <c r="BD122" s="941"/>
      <c r="BE122" s="941"/>
      <c r="BF122" s="941"/>
      <c r="BG122" s="941"/>
      <c r="BH122" s="941"/>
      <c r="BI122" s="941"/>
      <c r="BJ122" s="941"/>
      <c r="BK122" s="941"/>
      <c r="BL122" s="941"/>
      <c r="BM122" s="941"/>
      <c r="BN122" s="941"/>
      <c r="BO122" s="941"/>
      <c r="BP122" s="942"/>
      <c r="BQ122" s="943">
        <v>1572607</v>
      </c>
      <c r="BR122" s="906"/>
      <c r="BS122" s="906"/>
      <c r="BT122" s="906"/>
      <c r="BU122" s="906"/>
      <c r="BV122" s="906">
        <v>2204265</v>
      </c>
      <c r="BW122" s="906"/>
      <c r="BX122" s="906"/>
      <c r="BY122" s="906"/>
      <c r="BZ122" s="906"/>
      <c r="CA122" s="906">
        <v>2203729</v>
      </c>
      <c r="CB122" s="906"/>
      <c r="CC122" s="906"/>
      <c r="CD122" s="906"/>
      <c r="CE122" s="906"/>
      <c r="CF122" s="907">
        <v>185.6</v>
      </c>
      <c r="CG122" s="908"/>
      <c r="CH122" s="908"/>
      <c r="CI122" s="908"/>
      <c r="CJ122" s="908"/>
      <c r="CK122" s="930"/>
      <c r="CL122" s="916"/>
      <c r="CM122" s="916"/>
      <c r="CN122" s="916"/>
      <c r="CO122" s="917"/>
      <c r="CP122" s="896" t="s">
        <v>391</v>
      </c>
      <c r="CQ122" s="897"/>
      <c r="CR122" s="897"/>
      <c r="CS122" s="897"/>
      <c r="CT122" s="897"/>
      <c r="CU122" s="897"/>
      <c r="CV122" s="897"/>
      <c r="CW122" s="897"/>
      <c r="CX122" s="897"/>
      <c r="CY122" s="897"/>
      <c r="CZ122" s="897"/>
      <c r="DA122" s="897"/>
      <c r="DB122" s="897"/>
      <c r="DC122" s="897"/>
      <c r="DD122" s="897"/>
      <c r="DE122" s="897"/>
      <c r="DF122" s="898"/>
      <c r="DG122" s="874" t="s">
        <v>422</v>
      </c>
      <c r="DH122" s="875"/>
      <c r="DI122" s="875"/>
      <c r="DJ122" s="875"/>
      <c r="DK122" s="875"/>
      <c r="DL122" s="875" t="s">
        <v>123</v>
      </c>
      <c r="DM122" s="875"/>
      <c r="DN122" s="875"/>
      <c r="DO122" s="875"/>
      <c r="DP122" s="875"/>
      <c r="DQ122" s="875" t="s">
        <v>443</v>
      </c>
      <c r="DR122" s="875"/>
      <c r="DS122" s="875"/>
      <c r="DT122" s="875"/>
      <c r="DU122" s="875"/>
      <c r="DV122" s="852" t="s">
        <v>123</v>
      </c>
      <c r="DW122" s="852"/>
      <c r="DX122" s="852"/>
      <c r="DY122" s="852"/>
      <c r="DZ122" s="853"/>
    </row>
    <row r="123" spans="1:130" s="226" customFormat="1" ht="26.25" customHeight="1" x14ac:dyDescent="0.15">
      <c r="A123" s="878"/>
      <c r="B123" s="879"/>
      <c r="C123" s="882" t="s">
        <v>442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123</v>
      </c>
      <c r="AB123" s="838"/>
      <c r="AC123" s="838"/>
      <c r="AD123" s="838"/>
      <c r="AE123" s="839"/>
      <c r="AF123" s="840" t="s">
        <v>123</v>
      </c>
      <c r="AG123" s="838"/>
      <c r="AH123" s="838"/>
      <c r="AI123" s="838"/>
      <c r="AJ123" s="839"/>
      <c r="AK123" s="840" t="s">
        <v>443</v>
      </c>
      <c r="AL123" s="838"/>
      <c r="AM123" s="838"/>
      <c r="AN123" s="838"/>
      <c r="AO123" s="839"/>
      <c r="AP123" s="885" t="s">
        <v>443</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458</v>
      </c>
      <c r="BP123" s="939"/>
      <c r="BQ123" s="893">
        <v>3141686</v>
      </c>
      <c r="BR123" s="894"/>
      <c r="BS123" s="894"/>
      <c r="BT123" s="894"/>
      <c r="BU123" s="894"/>
      <c r="BV123" s="894">
        <v>3652898</v>
      </c>
      <c r="BW123" s="894"/>
      <c r="BX123" s="894"/>
      <c r="BY123" s="894"/>
      <c r="BZ123" s="894"/>
      <c r="CA123" s="894">
        <v>3436735</v>
      </c>
      <c r="CB123" s="894"/>
      <c r="CC123" s="894"/>
      <c r="CD123" s="894"/>
      <c r="CE123" s="894"/>
      <c r="CF123" s="804"/>
      <c r="CG123" s="805"/>
      <c r="CH123" s="805"/>
      <c r="CI123" s="805"/>
      <c r="CJ123" s="895"/>
      <c r="CK123" s="930"/>
      <c r="CL123" s="916"/>
      <c r="CM123" s="916"/>
      <c r="CN123" s="916"/>
      <c r="CO123" s="917"/>
      <c r="CP123" s="896" t="s">
        <v>459</v>
      </c>
      <c r="CQ123" s="897"/>
      <c r="CR123" s="897"/>
      <c r="CS123" s="897"/>
      <c r="CT123" s="897"/>
      <c r="CU123" s="897"/>
      <c r="CV123" s="897"/>
      <c r="CW123" s="897"/>
      <c r="CX123" s="897"/>
      <c r="CY123" s="897"/>
      <c r="CZ123" s="897"/>
      <c r="DA123" s="897"/>
      <c r="DB123" s="897"/>
      <c r="DC123" s="897"/>
      <c r="DD123" s="897"/>
      <c r="DE123" s="897"/>
      <c r="DF123" s="898"/>
      <c r="DG123" s="837" t="s">
        <v>443</v>
      </c>
      <c r="DH123" s="838"/>
      <c r="DI123" s="838"/>
      <c r="DJ123" s="838"/>
      <c r="DK123" s="839"/>
      <c r="DL123" s="840" t="s">
        <v>443</v>
      </c>
      <c r="DM123" s="838"/>
      <c r="DN123" s="838"/>
      <c r="DO123" s="838"/>
      <c r="DP123" s="839"/>
      <c r="DQ123" s="840" t="s">
        <v>443</v>
      </c>
      <c r="DR123" s="838"/>
      <c r="DS123" s="838"/>
      <c r="DT123" s="838"/>
      <c r="DU123" s="839"/>
      <c r="DV123" s="885" t="s">
        <v>443</v>
      </c>
      <c r="DW123" s="886"/>
      <c r="DX123" s="886"/>
      <c r="DY123" s="886"/>
      <c r="DZ123" s="887"/>
    </row>
    <row r="124" spans="1:130" s="226" customFormat="1" ht="26.25" customHeight="1" thickBot="1" x14ac:dyDescent="0.2">
      <c r="A124" s="878"/>
      <c r="B124" s="879"/>
      <c r="C124" s="882" t="s">
        <v>446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443</v>
      </c>
      <c r="AB124" s="838"/>
      <c r="AC124" s="838"/>
      <c r="AD124" s="838"/>
      <c r="AE124" s="839"/>
      <c r="AF124" s="840" t="s">
        <v>443</v>
      </c>
      <c r="AG124" s="838"/>
      <c r="AH124" s="838"/>
      <c r="AI124" s="838"/>
      <c r="AJ124" s="839"/>
      <c r="AK124" s="840" t="s">
        <v>422</v>
      </c>
      <c r="AL124" s="838"/>
      <c r="AM124" s="838"/>
      <c r="AN124" s="838"/>
      <c r="AO124" s="839"/>
      <c r="AP124" s="885" t="s">
        <v>443</v>
      </c>
      <c r="AQ124" s="886"/>
      <c r="AR124" s="886"/>
      <c r="AS124" s="886"/>
      <c r="AT124" s="887"/>
      <c r="AU124" s="888" t="s">
        <v>460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443</v>
      </c>
      <c r="BR124" s="892"/>
      <c r="BS124" s="892"/>
      <c r="BT124" s="892"/>
      <c r="BU124" s="892"/>
      <c r="BV124" s="892" t="s">
        <v>443</v>
      </c>
      <c r="BW124" s="892"/>
      <c r="BX124" s="892"/>
      <c r="BY124" s="892"/>
      <c r="BZ124" s="892"/>
      <c r="CA124" s="892">
        <v>5.6</v>
      </c>
      <c r="CB124" s="892"/>
      <c r="CC124" s="892"/>
      <c r="CD124" s="892"/>
      <c r="CE124" s="892"/>
      <c r="CF124" s="782"/>
      <c r="CG124" s="783"/>
      <c r="CH124" s="783"/>
      <c r="CI124" s="783"/>
      <c r="CJ124" s="923"/>
      <c r="CK124" s="931"/>
      <c r="CL124" s="931"/>
      <c r="CM124" s="931"/>
      <c r="CN124" s="931"/>
      <c r="CO124" s="932"/>
      <c r="CP124" s="896" t="s">
        <v>461</v>
      </c>
      <c r="CQ124" s="897"/>
      <c r="CR124" s="897"/>
      <c r="CS124" s="897"/>
      <c r="CT124" s="897"/>
      <c r="CU124" s="897"/>
      <c r="CV124" s="897"/>
      <c r="CW124" s="897"/>
      <c r="CX124" s="897"/>
      <c r="CY124" s="897"/>
      <c r="CZ124" s="897"/>
      <c r="DA124" s="897"/>
      <c r="DB124" s="897"/>
      <c r="DC124" s="897"/>
      <c r="DD124" s="897"/>
      <c r="DE124" s="897"/>
      <c r="DF124" s="898"/>
      <c r="DG124" s="820" t="s">
        <v>123</v>
      </c>
      <c r="DH124" s="821"/>
      <c r="DI124" s="821"/>
      <c r="DJ124" s="821"/>
      <c r="DK124" s="822"/>
      <c r="DL124" s="823" t="s">
        <v>422</v>
      </c>
      <c r="DM124" s="821"/>
      <c r="DN124" s="821"/>
      <c r="DO124" s="821"/>
      <c r="DP124" s="822"/>
      <c r="DQ124" s="823" t="s">
        <v>123</v>
      </c>
      <c r="DR124" s="821"/>
      <c r="DS124" s="821"/>
      <c r="DT124" s="821"/>
      <c r="DU124" s="822"/>
      <c r="DV124" s="909" t="s">
        <v>123</v>
      </c>
      <c r="DW124" s="910"/>
      <c r="DX124" s="910"/>
      <c r="DY124" s="910"/>
      <c r="DZ124" s="911"/>
    </row>
    <row r="125" spans="1:130" s="226" customFormat="1" ht="26.25" customHeight="1" x14ac:dyDescent="0.15">
      <c r="A125" s="878"/>
      <c r="B125" s="879"/>
      <c r="C125" s="882" t="s">
        <v>448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123</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462</v>
      </c>
      <c r="CL125" s="913"/>
      <c r="CM125" s="913"/>
      <c r="CN125" s="913"/>
      <c r="CO125" s="914"/>
      <c r="CP125" s="921" t="s">
        <v>463</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123</v>
      </c>
      <c r="DM125" s="903"/>
      <c r="DN125" s="903"/>
      <c r="DO125" s="903"/>
      <c r="DP125" s="903"/>
      <c r="DQ125" s="903" t="s">
        <v>123</v>
      </c>
      <c r="DR125" s="903"/>
      <c r="DS125" s="903"/>
      <c r="DT125" s="903"/>
      <c r="DU125" s="903"/>
      <c r="DV125" s="904" t="s">
        <v>123</v>
      </c>
      <c r="DW125" s="904"/>
      <c r="DX125" s="904"/>
      <c r="DY125" s="904"/>
      <c r="DZ125" s="905"/>
    </row>
    <row r="126" spans="1:130" s="226" customFormat="1" ht="26.25" customHeight="1" thickBot="1" x14ac:dyDescent="0.2">
      <c r="A126" s="878"/>
      <c r="B126" s="879"/>
      <c r="C126" s="882" t="s">
        <v>450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123</v>
      </c>
      <c r="AB126" s="838"/>
      <c r="AC126" s="838"/>
      <c r="AD126" s="838"/>
      <c r="AE126" s="839"/>
      <c r="AF126" s="840" t="s">
        <v>123</v>
      </c>
      <c r="AG126" s="838"/>
      <c r="AH126" s="838"/>
      <c r="AI126" s="838"/>
      <c r="AJ126" s="839"/>
      <c r="AK126" s="840" t="s">
        <v>422</v>
      </c>
      <c r="AL126" s="838"/>
      <c r="AM126" s="838"/>
      <c r="AN126" s="838"/>
      <c r="AO126" s="839"/>
      <c r="AP126" s="885" t="s">
        <v>422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464</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422</v>
      </c>
      <c r="DM126" s="875"/>
      <c r="DN126" s="875"/>
      <c r="DO126" s="875"/>
      <c r="DP126" s="875"/>
      <c r="DQ126" s="875" t="s">
        <v>422</v>
      </c>
      <c r="DR126" s="875"/>
      <c r="DS126" s="875"/>
      <c r="DT126" s="875"/>
      <c r="DU126" s="875"/>
      <c r="DV126" s="852" t="s">
        <v>422</v>
      </c>
      <c r="DW126" s="852"/>
      <c r="DX126" s="852"/>
      <c r="DY126" s="852"/>
      <c r="DZ126" s="853"/>
    </row>
    <row r="127" spans="1:130" s="226" customFormat="1" ht="26.25" customHeight="1" x14ac:dyDescent="0.15">
      <c r="A127" s="880"/>
      <c r="B127" s="881"/>
      <c r="C127" s="899" t="s">
        <v>465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123</v>
      </c>
      <c r="AB127" s="838"/>
      <c r="AC127" s="838"/>
      <c r="AD127" s="838"/>
      <c r="AE127" s="839"/>
      <c r="AF127" s="840" t="s">
        <v>422</v>
      </c>
      <c r="AG127" s="838"/>
      <c r="AH127" s="838"/>
      <c r="AI127" s="838"/>
      <c r="AJ127" s="839"/>
      <c r="AK127" s="840" t="s">
        <v>123</v>
      </c>
      <c r="AL127" s="838"/>
      <c r="AM127" s="838"/>
      <c r="AN127" s="838"/>
      <c r="AO127" s="839"/>
      <c r="AP127" s="885" t="s">
        <v>422</v>
      </c>
      <c r="AQ127" s="886"/>
      <c r="AR127" s="886"/>
      <c r="AS127" s="886"/>
      <c r="AT127" s="887"/>
      <c r="AU127" s="262"/>
      <c r="AV127" s="262"/>
      <c r="AW127" s="262"/>
      <c r="AX127" s="902" t="s">
        <v>466</v>
      </c>
      <c r="AY127" s="870"/>
      <c r="AZ127" s="870"/>
      <c r="BA127" s="870"/>
      <c r="BB127" s="870"/>
      <c r="BC127" s="870"/>
      <c r="BD127" s="870"/>
      <c r="BE127" s="871"/>
      <c r="BF127" s="869" t="s">
        <v>467</v>
      </c>
      <c r="BG127" s="870"/>
      <c r="BH127" s="870"/>
      <c r="BI127" s="870"/>
      <c r="BJ127" s="870"/>
      <c r="BK127" s="870"/>
      <c r="BL127" s="871"/>
      <c r="BM127" s="869" t="s">
        <v>468</v>
      </c>
      <c r="BN127" s="870"/>
      <c r="BO127" s="870"/>
      <c r="BP127" s="870"/>
      <c r="BQ127" s="870"/>
      <c r="BR127" s="870"/>
      <c r="BS127" s="871"/>
      <c r="BT127" s="869" t="s">
        <v>469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470</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422</v>
      </c>
      <c r="DM127" s="875"/>
      <c r="DN127" s="875"/>
      <c r="DO127" s="875"/>
      <c r="DP127" s="875"/>
      <c r="DQ127" s="875" t="s">
        <v>123</v>
      </c>
      <c r="DR127" s="875"/>
      <c r="DS127" s="875"/>
      <c r="DT127" s="875"/>
      <c r="DU127" s="875"/>
      <c r="DV127" s="852" t="s">
        <v>123</v>
      </c>
      <c r="DW127" s="852"/>
      <c r="DX127" s="852"/>
      <c r="DY127" s="852"/>
      <c r="DZ127" s="853"/>
    </row>
    <row r="128" spans="1:130" s="226" customFormat="1" ht="26.25" customHeight="1" thickBot="1" x14ac:dyDescent="0.2">
      <c r="A128" s="854" t="s">
        <v>471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472</v>
      </c>
      <c r="X128" s="856"/>
      <c r="Y128" s="856"/>
      <c r="Z128" s="857"/>
      <c r="AA128" s="858">
        <v>1034</v>
      </c>
      <c r="AB128" s="859"/>
      <c r="AC128" s="859"/>
      <c r="AD128" s="859"/>
      <c r="AE128" s="860"/>
      <c r="AF128" s="861">
        <v>9877</v>
      </c>
      <c r="AG128" s="859"/>
      <c r="AH128" s="859"/>
      <c r="AI128" s="859"/>
      <c r="AJ128" s="860"/>
      <c r="AK128" s="861">
        <v>11104</v>
      </c>
      <c r="AL128" s="859"/>
      <c r="AM128" s="859"/>
      <c r="AN128" s="859"/>
      <c r="AO128" s="860"/>
      <c r="AP128" s="862"/>
      <c r="AQ128" s="863"/>
      <c r="AR128" s="863"/>
      <c r="AS128" s="863"/>
      <c r="AT128" s="864"/>
      <c r="AU128" s="262"/>
      <c r="AV128" s="262"/>
      <c r="AW128" s="262"/>
      <c r="AX128" s="865" t="s">
        <v>473</v>
      </c>
      <c r="AY128" s="866"/>
      <c r="AZ128" s="866"/>
      <c r="BA128" s="866"/>
      <c r="BB128" s="866"/>
      <c r="BC128" s="866"/>
      <c r="BD128" s="866"/>
      <c r="BE128" s="867"/>
      <c r="BF128" s="844" t="s">
        <v>123</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474</v>
      </c>
      <c r="CQ128" s="786"/>
      <c r="CR128" s="786"/>
      <c r="CS128" s="786"/>
      <c r="CT128" s="786"/>
      <c r="CU128" s="786"/>
      <c r="CV128" s="786"/>
      <c r="CW128" s="786"/>
      <c r="CX128" s="786"/>
      <c r="CY128" s="786"/>
      <c r="CZ128" s="786"/>
      <c r="DA128" s="786"/>
      <c r="DB128" s="786"/>
      <c r="DC128" s="786"/>
      <c r="DD128" s="786"/>
      <c r="DE128" s="786"/>
      <c r="DF128" s="787"/>
      <c r="DG128" s="848" t="s">
        <v>422</v>
      </c>
      <c r="DH128" s="849"/>
      <c r="DI128" s="849"/>
      <c r="DJ128" s="849"/>
      <c r="DK128" s="849"/>
      <c r="DL128" s="849" t="s">
        <v>422</v>
      </c>
      <c r="DM128" s="849"/>
      <c r="DN128" s="849"/>
      <c r="DO128" s="849"/>
      <c r="DP128" s="849"/>
      <c r="DQ128" s="849" t="s">
        <v>422</v>
      </c>
      <c r="DR128" s="849"/>
      <c r="DS128" s="849"/>
      <c r="DT128" s="849"/>
      <c r="DU128" s="849"/>
      <c r="DV128" s="850" t="s">
        <v>422</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475</v>
      </c>
      <c r="X129" s="835"/>
      <c r="Y129" s="835"/>
      <c r="Z129" s="836"/>
      <c r="AA129" s="837">
        <v>1469476</v>
      </c>
      <c r="AB129" s="838"/>
      <c r="AC129" s="838"/>
      <c r="AD129" s="838"/>
      <c r="AE129" s="839"/>
      <c r="AF129" s="840">
        <v>1399754</v>
      </c>
      <c r="AG129" s="838"/>
      <c r="AH129" s="838"/>
      <c r="AI129" s="838"/>
      <c r="AJ129" s="839"/>
      <c r="AK129" s="840">
        <v>1341350</v>
      </c>
      <c r="AL129" s="838"/>
      <c r="AM129" s="838"/>
      <c r="AN129" s="838"/>
      <c r="AO129" s="839"/>
      <c r="AP129" s="841"/>
      <c r="AQ129" s="842"/>
      <c r="AR129" s="842"/>
      <c r="AS129" s="842"/>
      <c r="AT129" s="843"/>
      <c r="AU129" s="264"/>
      <c r="AV129" s="264"/>
      <c r="AW129" s="264"/>
      <c r="AX129" s="807" t="s">
        <v>476</v>
      </c>
      <c r="AY129" s="808"/>
      <c r="AZ129" s="808"/>
      <c r="BA129" s="808"/>
      <c r="BB129" s="808"/>
      <c r="BC129" s="808"/>
      <c r="BD129" s="808"/>
      <c r="BE129" s="809"/>
      <c r="BF129" s="827" t="s">
        <v>422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478</v>
      </c>
      <c r="X130" s="835"/>
      <c r="Y130" s="835"/>
      <c r="Z130" s="836"/>
      <c r="AA130" s="837">
        <v>171538</v>
      </c>
      <c r="AB130" s="838"/>
      <c r="AC130" s="838"/>
      <c r="AD130" s="838"/>
      <c r="AE130" s="839"/>
      <c r="AF130" s="840">
        <v>162931</v>
      </c>
      <c r="AG130" s="838"/>
      <c r="AH130" s="838"/>
      <c r="AI130" s="838"/>
      <c r="AJ130" s="839"/>
      <c r="AK130" s="840">
        <v>154271</v>
      </c>
      <c r="AL130" s="838"/>
      <c r="AM130" s="838"/>
      <c r="AN130" s="838"/>
      <c r="AO130" s="839"/>
      <c r="AP130" s="841"/>
      <c r="AQ130" s="842"/>
      <c r="AR130" s="842"/>
      <c r="AS130" s="842"/>
      <c r="AT130" s="843"/>
      <c r="AU130" s="264"/>
      <c r="AV130" s="264"/>
      <c r="AW130" s="264"/>
      <c r="AX130" s="807" t="s">
        <v>479</v>
      </c>
      <c r="AY130" s="808"/>
      <c r="AZ130" s="808"/>
      <c r="BA130" s="808"/>
      <c r="BB130" s="808"/>
      <c r="BC130" s="808"/>
      <c r="BD130" s="808"/>
      <c r="BE130" s="809"/>
      <c r="BF130" s="810">
        <v>3.2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480</v>
      </c>
      <c r="X131" s="818"/>
      <c r="Y131" s="818"/>
      <c r="Z131" s="819"/>
      <c r="AA131" s="820">
        <v>1297938</v>
      </c>
      <c r="AB131" s="821"/>
      <c r="AC131" s="821"/>
      <c r="AD131" s="821"/>
      <c r="AE131" s="822"/>
      <c r="AF131" s="823">
        <v>1236823</v>
      </c>
      <c r="AG131" s="821"/>
      <c r="AH131" s="821"/>
      <c r="AI131" s="821"/>
      <c r="AJ131" s="822"/>
      <c r="AK131" s="823">
        <v>1187079</v>
      </c>
      <c r="AL131" s="821"/>
      <c r="AM131" s="821"/>
      <c r="AN131" s="821"/>
      <c r="AO131" s="822"/>
      <c r="AP131" s="824"/>
      <c r="AQ131" s="825"/>
      <c r="AR131" s="825"/>
      <c r="AS131" s="825"/>
      <c r="AT131" s="826"/>
      <c r="AU131" s="264"/>
      <c r="AV131" s="264"/>
      <c r="AW131" s="264"/>
      <c r="AX131" s="785" t="s">
        <v>481</v>
      </c>
      <c r="AY131" s="786"/>
      <c r="AZ131" s="786"/>
      <c r="BA131" s="786"/>
      <c r="BB131" s="786"/>
      <c r="BC131" s="786"/>
      <c r="BD131" s="786"/>
      <c r="BE131" s="787"/>
      <c r="BF131" s="788">
        <v>5.6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483</v>
      </c>
      <c r="W132" s="798"/>
      <c r="X132" s="798"/>
      <c r="Y132" s="798"/>
      <c r="Z132" s="799"/>
      <c r="AA132" s="800">
        <v>2.2940232890000001</v>
      </c>
      <c r="AB132" s="801"/>
      <c r="AC132" s="801"/>
      <c r="AD132" s="801"/>
      <c r="AE132" s="802"/>
      <c r="AF132" s="803">
        <v>2.6779903030000001</v>
      </c>
      <c r="AG132" s="801"/>
      <c r="AH132" s="801"/>
      <c r="AI132" s="801"/>
      <c r="AJ132" s="802"/>
      <c r="AK132" s="803">
        <v>4.8031344159999998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484</v>
      </c>
      <c r="W133" s="777"/>
      <c r="X133" s="777"/>
      <c r="Y133" s="777"/>
      <c r="Z133" s="778"/>
      <c r="AA133" s="779">
        <v>2.5</v>
      </c>
      <c r="AB133" s="780"/>
      <c r="AC133" s="780"/>
      <c r="AD133" s="780"/>
      <c r="AE133" s="781"/>
      <c r="AF133" s="779">
        <v>2.5</v>
      </c>
      <c r="AG133" s="780"/>
      <c r="AH133" s="780"/>
      <c r="AI133" s="780"/>
      <c r="AJ133" s="781"/>
      <c r="AK133" s="779">
        <v>3.2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QpvApBDgAHTV3i7apULghs3FrQWXrmdEdbfxLRTg/4JjcuT2C6lrYu0Xfu8ZZxhe99MZfZX4ZWNkNgVnmTpOQ==" saltValue="ZPj83aGzgnuCD3uyCpnk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60" zoomScaleNormal="85" zoomScaleSheetLayoutView="100" workbookViewId="0">
      <selection activeCell="CO52" sqref="CO52"/>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rMjzgNN/srr66EAjUXXtODeBHUHBnCyNhWFJpzdYd2g/28pz+6Jw3Z1n8eFRJW76DP98zYlZRx7dQON1o7PFA==" saltValue="1TbzZxjd1ZCEHY16Z2Td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4"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TTnLfL0zV7yxqQ+nKp/RSuAGMvqcve8dFjtHd8E8VZ9+SNxTq0uE0wP5u6t3Y9bDQ+6dS+lM0EsmPPOIUMgDg==" saltValue="dMYQpuFEwKQk39O0I6yKn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T31"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493</v>
      </c>
      <c r="AL9" s="1207"/>
      <c r="AM9" s="1207"/>
      <c r="AN9" s="1208"/>
      <c r="AO9" s="292">
        <v>495250</v>
      </c>
      <c r="AP9" s="292">
        <v>642348</v>
      </c>
      <c r="AQ9" s="293">
        <v>216903</v>
      </c>
      <c r="AR9" s="294">
        <v>196.1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494</v>
      </c>
      <c r="AL10" s="1207"/>
      <c r="AM10" s="1207"/>
      <c r="AN10" s="1208"/>
      <c r="AO10" s="295">
        <v>43944</v>
      </c>
      <c r="AP10" s="295">
        <v>56996</v>
      </c>
      <c r="AQ10" s="296">
        <v>28917</v>
      </c>
      <c r="AR10" s="297">
        <v>97.1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495</v>
      </c>
      <c r="AL11" s="1207"/>
      <c r="AM11" s="1207"/>
      <c r="AN11" s="1208"/>
      <c r="AO11" s="295">
        <v>82437</v>
      </c>
      <c r="AP11" s="295">
        <v>106922</v>
      </c>
      <c r="AQ11" s="296">
        <v>25458</v>
      </c>
      <c r="AR11" s="297">
        <v>320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496</v>
      </c>
      <c r="AL12" s="1207"/>
      <c r="AM12" s="1207"/>
      <c r="AN12" s="1208"/>
      <c r="AO12" s="295" t="s">
        <v>497</v>
      </c>
      <c r="AP12" s="295" t="s">
        <v>497</v>
      </c>
      <c r="AQ12" s="296">
        <v>3963</v>
      </c>
      <c r="AR12" s="297" t="s">
        <v>497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498</v>
      </c>
      <c r="AL13" s="1207"/>
      <c r="AM13" s="1207"/>
      <c r="AN13" s="1208"/>
      <c r="AO13" s="295" t="s">
        <v>497</v>
      </c>
      <c r="AP13" s="295" t="s">
        <v>497</v>
      </c>
      <c r="AQ13" s="296" t="s">
        <v>497</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499</v>
      </c>
      <c r="AL14" s="1207"/>
      <c r="AM14" s="1207"/>
      <c r="AN14" s="1208"/>
      <c r="AO14" s="295" t="s">
        <v>497</v>
      </c>
      <c r="AP14" s="295" t="s">
        <v>497</v>
      </c>
      <c r="AQ14" s="296">
        <v>8580</v>
      </c>
      <c r="AR14" s="297" t="s">
        <v>497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500</v>
      </c>
      <c r="AL15" s="1207"/>
      <c r="AM15" s="1207"/>
      <c r="AN15" s="1208"/>
      <c r="AO15" s="295">
        <v>3635</v>
      </c>
      <c r="AP15" s="295">
        <v>4715</v>
      </c>
      <c r="AQ15" s="296">
        <v>5076</v>
      </c>
      <c r="AR15" s="297">
        <v>-7.1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501</v>
      </c>
      <c r="AL16" s="1210"/>
      <c r="AM16" s="1210"/>
      <c r="AN16" s="1211"/>
      <c r="AO16" s="295">
        <v>-42144</v>
      </c>
      <c r="AP16" s="295">
        <v>-54661</v>
      </c>
      <c r="AQ16" s="296">
        <v>-20614</v>
      </c>
      <c r="AR16" s="297">
        <v>165.2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583122</v>
      </c>
      <c r="AP17" s="295">
        <v>756319</v>
      </c>
      <c r="AQ17" s="296">
        <v>268284</v>
      </c>
      <c r="AR17" s="297">
        <v>181.9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506</v>
      </c>
      <c r="AL21" s="1204"/>
      <c r="AM21" s="1204"/>
      <c r="AN21" s="1205"/>
      <c r="AO21" s="307">
        <v>71.34</v>
      </c>
      <c r="AP21" s="308">
        <v>24.83</v>
      </c>
      <c r="AQ21" s="309">
        <v>46.51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507</v>
      </c>
      <c r="AL22" s="1204"/>
      <c r="AM22" s="1204"/>
      <c r="AN22" s="1205"/>
      <c r="AO22" s="312">
        <v>99.8</v>
      </c>
      <c r="AP22" s="313">
        <v>94</v>
      </c>
      <c r="AQ22" s="314">
        <v>5.8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512</v>
      </c>
      <c r="AL32" s="1195"/>
      <c r="AM32" s="1195"/>
      <c r="AN32" s="1196"/>
      <c r="AO32" s="322">
        <v>192664</v>
      </c>
      <c r="AP32" s="322">
        <v>249888</v>
      </c>
      <c r="AQ32" s="323">
        <v>153879</v>
      </c>
      <c r="AR32" s="324">
        <v>62.4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513</v>
      </c>
      <c r="AL33" s="1195"/>
      <c r="AM33" s="1195"/>
      <c r="AN33" s="1196"/>
      <c r="AO33" s="322" t="s">
        <v>497</v>
      </c>
      <c r="AP33" s="322" t="s">
        <v>497</v>
      </c>
      <c r="AQ33" s="323" t="s">
        <v>497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514</v>
      </c>
      <c r="AL34" s="1195"/>
      <c r="AM34" s="1195"/>
      <c r="AN34" s="1196"/>
      <c r="AO34" s="322" t="s">
        <v>497</v>
      </c>
      <c r="AP34" s="322" t="s">
        <v>497</v>
      </c>
      <c r="AQ34" s="323" t="s">
        <v>497</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515</v>
      </c>
      <c r="AL35" s="1195"/>
      <c r="AM35" s="1195"/>
      <c r="AN35" s="1196"/>
      <c r="AO35" s="322">
        <v>24883</v>
      </c>
      <c r="AP35" s="322">
        <v>32274</v>
      </c>
      <c r="AQ35" s="323">
        <v>28293</v>
      </c>
      <c r="AR35" s="324">
        <v>14.1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516</v>
      </c>
      <c r="AL36" s="1195"/>
      <c r="AM36" s="1195"/>
      <c r="AN36" s="1196"/>
      <c r="AO36" s="322">
        <v>4817</v>
      </c>
      <c r="AP36" s="322">
        <v>6248</v>
      </c>
      <c r="AQ36" s="323">
        <v>5342</v>
      </c>
      <c r="AR36" s="324">
        <v>17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517</v>
      </c>
      <c r="AL37" s="1195"/>
      <c r="AM37" s="1195"/>
      <c r="AN37" s="1196"/>
      <c r="AO37" s="322" t="s">
        <v>497</v>
      </c>
      <c r="AP37" s="322" t="s">
        <v>497</v>
      </c>
      <c r="AQ37" s="323">
        <v>1875</v>
      </c>
      <c r="AR37" s="324" t="s">
        <v>497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518</v>
      </c>
      <c r="AL38" s="1198"/>
      <c r="AM38" s="1198"/>
      <c r="AN38" s="1199"/>
      <c r="AO38" s="325">
        <v>28</v>
      </c>
      <c r="AP38" s="325">
        <v>36</v>
      </c>
      <c r="AQ38" s="326">
        <v>54</v>
      </c>
      <c r="AR38" s="314">
        <v>-33.299999999999997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519</v>
      </c>
      <c r="AL39" s="1198"/>
      <c r="AM39" s="1198"/>
      <c r="AN39" s="1199"/>
      <c r="AO39" s="322">
        <v>-11104</v>
      </c>
      <c r="AP39" s="322">
        <v>-14402</v>
      </c>
      <c r="AQ39" s="323">
        <v>-7130</v>
      </c>
      <c r="AR39" s="324">
        <v>102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520</v>
      </c>
      <c r="AL40" s="1195"/>
      <c r="AM40" s="1195"/>
      <c r="AN40" s="1196"/>
      <c r="AO40" s="322">
        <v>-154271</v>
      </c>
      <c r="AP40" s="322">
        <v>-200092</v>
      </c>
      <c r="AQ40" s="323">
        <v>-136382</v>
      </c>
      <c r="AR40" s="324">
        <v>46.7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57017</v>
      </c>
      <c r="AP41" s="322">
        <v>73952</v>
      </c>
      <c r="AQ41" s="323">
        <v>45930</v>
      </c>
      <c r="AR41" s="324">
        <v>61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488</v>
      </c>
      <c r="AN49" s="1189" t="s">
        <v>524</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947500</v>
      </c>
      <c r="AN51" s="344">
        <v>1144324</v>
      </c>
      <c r="AO51" s="345">
        <v>173.4</v>
      </c>
      <c r="AP51" s="346">
        <v>238802</v>
      </c>
      <c r="AQ51" s="347">
        <v>29.1</v>
      </c>
      <c r="AR51" s="348">
        <v>144.30000000000001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533187</v>
      </c>
      <c r="AN52" s="352">
        <v>643946</v>
      </c>
      <c r="AO52" s="353">
        <v>285.3</v>
      </c>
      <c r="AP52" s="354">
        <v>128562</v>
      </c>
      <c r="AQ52" s="355">
        <v>35.200000000000003</v>
      </c>
      <c r="AR52" s="356">
        <v>250.1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352648</v>
      </c>
      <c r="AN53" s="344">
        <v>440810</v>
      </c>
      <c r="AO53" s="345">
        <v>-61.5</v>
      </c>
      <c r="AP53" s="346">
        <v>288550</v>
      </c>
      <c r="AQ53" s="347">
        <v>20.8</v>
      </c>
      <c r="AR53" s="348">
        <v>-82.3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324171</v>
      </c>
      <c r="AN54" s="352">
        <v>405214</v>
      </c>
      <c r="AO54" s="353">
        <v>-37.1</v>
      </c>
      <c r="AP54" s="354">
        <v>141525</v>
      </c>
      <c r="AQ54" s="355">
        <v>10.1</v>
      </c>
      <c r="AR54" s="356">
        <v>-47.2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558246</v>
      </c>
      <c r="AN55" s="344">
        <v>712048</v>
      </c>
      <c r="AO55" s="345">
        <v>61.5</v>
      </c>
      <c r="AP55" s="346">
        <v>287914</v>
      </c>
      <c r="AQ55" s="347">
        <v>-0.2</v>
      </c>
      <c r="AR55" s="348">
        <v>61.7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422764</v>
      </c>
      <c r="AN56" s="352">
        <v>539240</v>
      </c>
      <c r="AO56" s="353">
        <v>33.1</v>
      </c>
      <c r="AP56" s="354">
        <v>146531</v>
      </c>
      <c r="AQ56" s="355">
        <v>3.5</v>
      </c>
      <c r="AR56" s="356">
        <v>29.6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761476</v>
      </c>
      <c r="AN57" s="344">
        <v>963894</v>
      </c>
      <c r="AO57" s="345">
        <v>35.4</v>
      </c>
      <c r="AP57" s="346">
        <v>310300</v>
      </c>
      <c r="AQ57" s="347">
        <v>7.8</v>
      </c>
      <c r="AR57" s="348">
        <v>27.6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597818</v>
      </c>
      <c r="AN58" s="352">
        <v>756732</v>
      </c>
      <c r="AO58" s="353">
        <v>40.299999999999997</v>
      </c>
      <c r="AP58" s="354">
        <v>157576</v>
      </c>
      <c r="AQ58" s="355">
        <v>7.5</v>
      </c>
      <c r="AR58" s="356">
        <v>32.799999999999997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946937</v>
      </c>
      <c r="AN59" s="344">
        <v>1228193</v>
      </c>
      <c r="AO59" s="345">
        <v>27.4</v>
      </c>
      <c r="AP59" s="346">
        <v>317319</v>
      </c>
      <c r="AQ59" s="347">
        <v>2.2999999999999998</v>
      </c>
      <c r="AR59" s="348">
        <v>25.1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782709</v>
      </c>
      <c r="AN60" s="352">
        <v>1015187</v>
      </c>
      <c r="AO60" s="353">
        <v>34.200000000000003</v>
      </c>
      <c r="AP60" s="354">
        <v>164214</v>
      </c>
      <c r="AQ60" s="355">
        <v>4.2</v>
      </c>
      <c r="AR60" s="356">
        <v>30</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713361</v>
      </c>
      <c r="AN61" s="359">
        <v>897854</v>
      </c>
      <c r="AO61" s="360">
        <v>47.2</v>
      </c>
      <c r="AP61" s="361">
        <v>288577</v>
      </c>
      <c r="AQ61" s="362">
        <v>12</v>
      </c>
      <c r="AR61" s="348">
        <v>35.200000000000003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532130</v>
      </c>
      <c r="AN62" s="352">
        <v>672064</v>
      </c>
      <c r="AO62" s="353">
        <v>71.2</v>
      </c>
      <c r="AP62" s="354">
        <v>147682</v>
      </c>
      <c r="AQ62" s="355">
        <v>12.1</v>
      </c>
      <c r="AR62" s="356">
        <v>59.1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kAY2wAsHqd6tVchqv839O+kma8z2E2qPTX1nGY9lvAFIAVrTbR/h/i/gbPUrziJIlBFENcVfIpHf7p68ZMQxZQ==" saltValue="sT0iZRddNMpCTPHay667U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64" zoomScale="75" zoomScaleNormal="7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0cZFMt8ljmpzXyKhgx3pp8JOZXYvuyqZw9X3FQjCl3dXvj9ggoquftKpxBBhadYnTj0bnAM2UhtBGs3QiBe3A==" saltValue="Ts2bQei6uq8ajQhq80YW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5" zoomScaleNormal="75" zoomScaleSheetLayoutView="55" workbookViewId="0">
      <selection activeCell="AF85" sqref="AF85"/>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6qOb8BDkyGUfmWHmLA8bhkJhqHRtLkxd5tVR9iwCx5U+YNzD4DNwFcsNOWJlQ/0SlUwzGkOK58r6wuSF8YSbg==" saltValue="5PGT4kyV256wIZ/i9tGGT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C34"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33.65</v>
      </c>
      <c r="G47" s="12">
        <v>35.81</v>
      </c>
      <c r="H47" s="12">
        <v>35.520000000000003</v>
      </c>
      <c r="I47" s="12">
        <v>39.270000000000003</v>
      </c>
      <c r="J47" s="13">
        <v>31.5</v>
      </c>
    </row>
    <row r="48" spans="2:10" ht="57.75" customHeight="1" x14ac:dyDescent="0.15">
      <c r="B48" s="14"/>
      <c r="C48" s="1214" t="s">
        <v>4</v>
      </c>
      <c r="D48" s="1214"/>
      <c r="E48" s="1215"/>
      <c r="F48" s="15">
        <v>7.69</v>
      </c>
      <c r="G48" s="16">
        <v>8.57</v>
      </c>
      <c r="H48" s="16">
        <v>8.66</v>
      </c>
      <c r="I48" s="16">
        <v>4.54</v>
      </c>
      <c r="J48" s="17">
        <v>6.07</v>
      </c>
    </row>
    <row r="49" spans="2:10" ht="57.75" customHeight="1" thickBot="1" x14ac:dyDescent="0.2">
      <c r="B49" s="18"/>
      <c r="C49" s="1216" t="s">
        <v>5</v>
      </c>
      <c r="D49" s="1216"/>
      <c r="E49" s="1217"/>
      <c r="F49" s="19" t="s">
        <v>545</v>
      </c>
      <c r="G49" s="20" t="s">
        <v>546</v>
      </c>
      <c r="H49" s="20" t="s">
        <v>547</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JfU/Dq04ZGPjdxIEUDqb7wte+6KWYScHu8nRlzIPZ/3n0QA1UeYhAF8EID3sPxHeSiubOEDdyZ/JLsqWT5u3Q==" saltValue="LbdKwXlrXHIym9o0shd3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fuminori_ochi</cp:lastModifiedBy>
  <dcterms:created xsi:type="dcterms:W3CDTF">2019-02-14T01:05:59Z</dcterms:created>
  <dcterms:modified xsi:type="dcterms:W3CDTF">2019-12-06T00:58:04Z</dcterms:modified>
</cp:coreProperties>
</file>