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D:\001.総務財政係\公営企業\R04\照会\公営企業に係る経営比較分析表（令和3年度決算）の分析等について\"/>
    </mc:Choice>
  </mc:AlternateContent>
  <xr:revisionPtr revIDLastSave="0" documentId="13_ncr:1_{79E7C739-704C-4A16-8524-ACC35BF044C4}" xr6:coauthVersionLast="43" xr6:coauthVersionMax="43" xr10:uidLastSave="{00000000-0000-0000-0000-000000000000}"/>
  <workbookProtection workbookAlgorithmName="SHA-512" workbookHashValue="Klyjju8GS6GhzjXS4pvUCkNeDwSWGRcNGk6hloxjlpqbk9D7WYfhUDvl2/b+4fuUM7NwODgbZMD6XaETsnliIg==" workbookSaltValue="zP2pP6myt97VXN4chyKR/g==" workbookSpinCount="100000" lockStructure="1"/>
  <bookViews>
    <workbookView xWindow="-120" yWindow="-120" windowWidth="29040" windowHeight="1644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<sst xmlns="http://schemas.openxmlformats.org/spreadsheetml/2006/main" count="233" uniqueCount="116">
  <si>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</si>
  <si>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</si>
  <si>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</si>
  <si>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</si>
  <si>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</si>
  <si>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</si>
  <si>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</si>
  <si>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</si>
  <si>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</si>
  <si>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</si>
  <si>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</si>
  <si>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</si>
  <si>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</si>
  <si>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</si>
  <si>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</si>
  <si>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</si>
  <si>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</si>
  <si>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</si>
  <si>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</si>
  <si>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</si>
  <si>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</si>
  <si>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</si>
  <si>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</si>
  <si>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</si>
  <si>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</si>
  <si>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</si>
  <si>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</si>
  <si>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</si>
  <si>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</si>
  <si>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</si>
  <si>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</si>
  <si>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</si>
  <si>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</si>
  <si>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</si>
  <si>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</si>
  <si>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</si>
  <si>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</si>
  <si>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</si>
  <si>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</si>
  <si>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</si>
  <si>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</si>
  <si>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</si>
  <si>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</si>
  <si>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</si>
  <si>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</si>
  <si>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</si>
  <si>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</si>
  <si>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</si>
  <si>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</si>
  <si>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</si>
  <si>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</si>
  <si>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</si>
  <si>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</si>
  <si>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</si>
  <si>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</si>
  <si>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</si>
  <si>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</si>
  <si>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</si>
  <si>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</si>
  <si>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</si>
  <si>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</si>
  <si>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</si>
  <si>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</si>
  <si>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</si>
  <si>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</si>
  <si>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</si>
  <si>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</si>
  <si>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</si>
  <si>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</si>
  <si>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</si>
  <si>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</si>
  <si>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</si>
  <si>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</si>
  <si>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</si>
  <si>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</si>
  <si>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</si>
  <si>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</si>
  <si>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</si>
  <si>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</si>
  <si>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</si>
  <si>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</si>
  <si>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</si>
  <si>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</si>
  <si>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</si>
  <si>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</si>
  <si>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</si>
  <si>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</si>
  <si>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</si>
  <si>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</si>
  <si>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</si>
  <si>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</si>
  <si>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</si>
  <si>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</si>
  <si>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</si>
  <si>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音威子府村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</si>
  <si>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</si>
  <si>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</si>
  <si>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</si>
  <si>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</si>
  <si>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</si>
  <si>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</si>
  <si>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</si>
  <si>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</si>
  <si>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</si>
  <si>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</si>
  <si>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</si>
  <si>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</si>
  <si>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</si>
  <si>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</si>
  <si>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</si>
  <si>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</si>
  <si>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</si>
  <si>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</si>
  <si>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収益的収支比率は昨年と比較して２ポイント上がったものの、５年平均でみると若干下回る結果となった。類似団体の平均と比較すると２ポイント上回る数値となったが、令和３年度の支出の中で大きな修繕等がなかったことが要因として考えられ、全体を通して経営改善に向けた取組が必要である。
　料金回収率について、類似団体より高い基準にあるが、昨年と比較して１ポイント下がる結果となった。今後も継続し回収率向上に努める。
　施設利用率については、計画給水人口から見て現在の給水人口が大きく減少しており、今後浄水施設の更新時期を迎えるにあたり、施設規模や各種機器の処理能力等の見直しを図る必要がある。
　有収率については昨年と比較し１ポイント上がる結果となった。漏水状況の把握と早急な対応に努め、有収率向上を図っていく。</t>
    <rPh sb="1" eb="4">
      <t>シュウエキテキ</t>
    </rPh>
    <rPh sb="4" eb="6">
      <t>シュウシ</t>
    </rPh>
    <rPh sb="6" eb="8">
      <t>ヒリツ</t>
    </rPh>
    <rPh sb="9" eb="11">
      <t>サクネン</t>
    </rPh>
    <rPh sb="12" eb="14">
      <t>ヒカク</t>
    </rPh>
    <rPh sb="21" eb="22">
      <t>ア</t>
    </rPh>
    <rPh sb="30" eb="31">
      <t>ネン</t>
    </rPh>
    <rPh sb="31" eb="33">
      <t>ヘイキン</t>
    </rPh>
    <rPh sb="37" eb="39">
      <t>ジャッカン</t>
    </rPh>
    <rPh sb="39" eb="41">
      <t>シタマワ</t>
    </rPh>
    <rPh sb="42" eb="44">
      <t>ケッカ</t>
    </rPh>
    <rPh sb="49" eb="51">
      <t>ルイジ</t>
    </rPh>
    <rPh sb="51" eb="53">
      <t>ダンタイ</t>
    </rPh>
    <rPh sb="54" eb="56">
      <t>ヘイキン</t>
    </rPh>
    <rPh sb="57" eb="59">
      <t>ヒカク</t>
    </rPh>
    <rPh sb="67" eb="69">
      <t>ウワマワ</t>
    </rPh>
    <rPh sb="70" eb="72">
      <t>スウチ</t>
    </rPh>
    <rPh sb="78" eb="80">
      <t>レイワ</t>
    </rPh>
    <rPh sb="81" eb="83">
      <t>ネンド</t>
    </rPh>
    <rPh sb="84" eb="86">
      <t>シシュツ</t>
    </rPh>
    <rPh sb="87" eb="88">
      <t>ナカ</t>
    </rPh>
    <rPh sb="89" eb="90">
      <t>オオ</t>
    </rPh>
    <rPh sb="92" eb="94">
      <t>シュウゼン</t>
    </rPh>
    <rPh sb="94" eb="95">
      <t>トウ</t>
    </rPh>
    <rPh sb="103" eb="105">
      <t>ヨウイン</t>
    </rPh>
    <rPh sb="108" eb="109">
      <t>カンガ</t>
    </rPh>
    <rPh sb="113" eb="115">
      <t>ゼンタイ</t>
    </rPh>
    <rPh sb="116" eb="117">
      <t>トオ</t>
    </rPh>
    <rPh sb="119" eb="121">
      <t>ケイエイ</t>
    </rPh>
    <rPh sb="121" eb="123">
      <t>カイゼン</t>
    </rPh>
    <rPh sb="124" eb="125">
      <t>ム</t>
    </rPh>
    <rPh sb="127" eb="129">
      <t>トリクミ</t>
    </rPh>
    <rPh sb="130" eb="132">
      <t>ヒツヨウ</t>
    </rPh>
    <rPh sb="138" eb="140">
      <t>リョウキン</t>
    </rPh>
    <rPh sb="140" eb="142">
      <t>カイシュウ</t>
    </rPh>
    <rPh sb="142" eb="143">
      <t>リツ</t>
    </rPh>
    <rPh sb="148" eb="150">
      <t>ルイジ</t>
    </rPh>
    <rPh sb="150" eb="152">
      <t>ダンタイ</t>
    </rPh>
    <rPh sb="154" eb="155">
      <t>タカ</t>
    </rPh>
    <rPh sb="156" eb="158">
      <t>キジュン</t>
    </rPh>
    <rPh sb="163" eb="165">
      <t>サクネン</t>
    </rPh>
    <rPh sb="166" eb="168">
      <t>ヒカク</t>
    </rPh>
    <rPh sb="175" eb="176">
      <t>サ</t>
    </rPh>
    <rPh sb="178" eb="180">
      <t>ケッカ</t>
    </rPh>
    <rPh sb="185" eb="187">
      <t>コンゴ</t>
    </rPh>
    <rPh sb="188" eb="190">
      <t>ケイゾク</t>
    </rPh>
    <rPh sb="191" eb="193">
      <t>カイシュウ</t>
    </rPh>
    <rPh sb="193" eb="194">
      <t>リツ</t>
    </rPh>
    <rPh sb="194" eb="196">
      <t>コウジョウ</t>
    </rPh>
    <rPh sb="197" eb="198">
      <t>ツト</t>
    </rPh>
    <rPh sb="203" eb="205">
      <t>シセツ</t>
    </rPh>
    <rPh sb="205" eb="207">
      <t>リヨウ</t>
    </rPh>
    <rPh sb="207" eb="208">
      <t>リツ</t>
    </rPh>
    <rPh sb="214" eb="216">
      <t>ケイカク</t>
    </rPh>
    <rPh sb="216" eb="218">
      <t>キュウスイ</t>
    </rPh>
    <rPh sb="218" eb="220">
      <t>ジンコウ</t>
    </rPh>
    <rPh sb="222" eb="223">
      <t>ミ</t>
    </rPh>
    <rPh sb="224" eb="226">
      <t>ゲンザイ</t>
    </rPh>
    <rPh sb="227" eb="229">
      <t>キュウスイ</t>
    </rPh>
    <rPh sb="229" eb="231">
      <t>ジンコウ</t>
    </rPh>
    <rPh sb="232" eb="233">
      <t>オオ</t>
    </rPh>
    <rPh sb="235" eb="237">
      <t>ゲンショウ</t>
    </rPh>
    <rPh sb="242" eb="244">
      <t>コンゴ</t>
    </rPh>
    <rPh sb="244" eb="246">
      <t>ジョウスイ</t>
    </rPh>
    <rPh sb="246" eb="248">
      <t>シセツ</t>
    </rPh>
    <rPh sb="249" eb="251">
      <t>コウシン</t>
    </rPh>
    <rPh sb="251" eb="253">
      <t>ジキ</t>
    </rPh>
    <rPh sb="254" eb="255">
      <t>ムカ</t>
    </rPh>
    <rPh sb="262" eb="264">
      <t>シセツ</t>
    </rPh>
    <rPh sb="264" eb="266">
      <t>キボ</t>
    </rPh>
    <rPh sb="267" eb="269">
      <t>カクシュ</t>
    </rPh>
    <rPh sb="269" eb="271">
      <t>キキ</t>
    </rPh>
    <rPh sb="272" eb="274">
      <t>ショリ</t>
    </rPh>
    <rPh sb="274" eb="276">
      <t>ノウリョク</t>
    </rPh>
    <rPh sb="276" eb="277">
      <t>トウ</t>
    </rPh>
    <rPh sb="278" eb="280">
      <t>ミナオ</t>
    </rPh>
    <rPh sb="282" eb="283">
      <t>ハカ</t>
    </rPh>
    <rPh sb="284" eb="286">
      <t>ヒツヨウ</t>
    </rPh>
    <rPh sb="292" eb="295">
      <t>ユウシュウリツ</t>
    </rPh>
    <rPh sb="300" eb="302">
      <t>サクネン</t>
    </rPh>
    <rPh sb="303" eb="305">
      <t>ヒカク</t>
    </rPh>
    <rPh sb="311" eb="312">
      <t>ア</t>
    </rPh>
    <rPh sb="314" eb="316">
      <t>ケッカ</t>
    </rPh>
    <rPh sb="321" eb="323">
      <t>ロウスイ</t>
    </rPh>
    <rPh sb="323" eb="325">
      <t>ジョウキョウ</t>
    </rPh>
    <rPh sb="326" eb="328">
      <t>ハアク</t>
    </rPh>
    <rPh sb="329" eb="331">
      <t>ソウキュウ</t>
    </rPh>
    <rPh sb="332" eb="334">
      <t>タイオウ</t>
    </rPh>
    <rPh sb="335" eb="336">
      <t>ツト</t>
    </rPh>
    <rPh sb="338" eb="341">
      <t>ユウシュウリツ</t>
    </rPh>
    <rPh sb="341" eb="343">
      <t>コウジョウ</t>
    </rPh>
    <rPh sb="344" eb="345">
      <t>ハカ</t>
    </rPh>
    <phoneticPr fontId="4"/>
  </si>
  <si>
    <t>　本村の管路は布設して３０～４０年を経過しているものが対部分を占めている。今後管路更新に向けた具体的計画を策定する必要がある。</t>
    <rPh sb="1" eb="3">
      <t>ホンソン</t>
    </rPh>
    <rPh sb="4" eb="6">
      <t>カンロ</t>
    </rPh>
    <rPh sb="7" eb="9">
      <t>フセツ</t>
    </rPh>
    <rPh sb="16" eb="17">
      <t>ネン</t>
    </rPh>
    <rPh sb="18" eb="20">
      <t>ケイカ</t>
    </rPh>
    <rPh sb="27" eb="28">
      <t>タイ</t>
    </rPh>
    <rPh sb="28" eb="30">
      <t>ブブン</t>
    </rPh>
    <rPh sb="31" eb="32">
      <t>シ</t>
    </rPh>
    <rPh sb="37" eb="39">
      <t>コンゴ</t>
    </rPh>
    <rPh sb="39" eb="41">
      <t>カンロ</t>
    </rPh>
    <rPh sb="41" eb="43">
      <t>コウシン</t>
    </rPh>
    <rPh sb="44" eb="45">
      <t>ム</t>
    </rPh>
    <rPh sb="47" eb="50">
      <t>グタイテキ</t>
    </rPh>
    <rPh sb="50" eb="52">
      <t>ケイカク</t>
    </rPh>
    <rPh sb="53" eb="55">
      <t>サクテイ</t>
    </rPh>
    <rPh sb="57" eb="59">
      <t>ヒツヨウ</t>
    </rPh>
    <phoneticPr fontId="4"/>
  </si>
  <si>
    <t>　現在使用している浄水施設が更新から２０年が経過し、高度処理施設機器等の更新が必要となる。長寿命化を策定する等、計画的・効率的な更新を行う必要がある。また、給水人口の減少に伴う使用料の減少も大きな問題であり、料金改定を含めた今後の運営方針について運営委員会を協議し、健全な事業運営を行うため、検討を進める必要がある。
　とりわけ、令和６年運用開始の公営企業会計化に向け準備を進め、事業全体の健全化に向け準備を行う。</t>
    <rPh sb="1" eb="3">
      <t>ゲンザイ</t>
    </rPh>
    <rPh sb="3" eb="5">
      <t>シヨウ</t>
    </rPh>
    <rPh sb="9" eb="11">
      <t>ジョウスイ</t>
    </rPh>
    <rPh sb="11" eb="13">
      <t>シセツ</t>
    </rPh>
    <rPh sb="14" eb="16">
      <t>コウシン</t>
    </rPh>
    <rPh sb="20" eb="21">
      <t>ネン</t>
    </rPh>
    <rPh sb="22" eb="24">
      <t>ケイカ</t>
    </rPh>
    <rPh sb="26" eb="28">
      <t>コウド</t>
    </rPh>
    <rPh sb="28" eb="30">
      <t>ショリ</t>
    </rPh>
    <rPh sb="30" eb="32">
      <t>シセツ</t>
    </rPh>
    <rPh sb="32" eb="34">
      <t>キキ</t>
    </rPh>
    <rPh sb="34" eb="35">
      <t>トウ</t>
    </rPh>
    <rPh sb="36" eb="38">
      <t>コウシン</t>
    </rPh>
    <rPh sb="39" eb="41">
      <t>ヒツヨウ</t>
    </rPh>
    <rPh sb="45" eb="49">
      <t>チョウジュミョウカ</t>
    </rPh>
    <rPh sb="50" eb="52">
      <t>サクテイ</t>
    </rPh>
    <rPh sb="54" eb="55">
      <t>ナド</t>
    </rPh>
    <rPh sb="56" eb="59">
      <t>ケイカクテキ</t>
    </rPh>
    <rPh sb="60" eb="63">
      <t>コウリツテキ</t>
    </rPh>
    <rPh sb="64" eb="66">
      <t>コウシン</t>
    </rPh>
    <rPh sb="67" eb="68">
      <t>オコナ</t>
    </rPh>
    <rPh sb="69" eb="71">
      <t>ヒツヨウ</t>
    </rPh>
    <rPh sb="78" eb="80">
      <t>キュウスイ</t>
    </rPh>
    <rPh sb="80" eb="82">
      <t>ジンコウ</t>
    </rPh>
    <rPh sb="83" eb="85">
      <t>ゲンショウ</t>
    </rPh>
    <rPh sb="86" eb="87">
      <t>トモナ</t>
    </rPh>
    <rPh sb="88" eb="91">
      <t>シヨウリョウ</t>
    </rPh>
    <rPh sb="92" eb="94">
      <t>ゲンショウ</t>
    </rPh>
    <rPh sb="95" eb="96">
      <t>オオ</t>
    </rPh>
    <rPh sb="98" eb="100">
      <t>モンダイ</t>
    </rPh>
    <rPh sb="104" eb="106">
      <t>リョウキン</t>
    </rPh>
    <rPh sb="106" eb="108">
      <t>カイテイ</t>
    </rPh>
    <rPh sb="109" eb="110">
      <t>フク</t>
    </rPh>
    <rPh sb="112" eb="114">
      <t>コンゴ</t>
    </rPh>
    <rPh sb="115" eb="117">
      <t>ウンエイ</t>
    </rPh>
    <rPh sb="117" eb="119">
      <t>ホウシン</t>
    </rPh>
    <rPh sb="123" eb="125">
      <t>ウンエイ</t>
    </rPh>
    <rPh sb="125" eb="128">
      <t>イインカイ</t>
    </rPh>
    <rPh sb="129" eb="131">
      <t>キョウギ</t>
    </rPh>
    <rPh sb="133" eb="135">
      <t>ケンゼン</t>
    </rPh>
    <rPh sb="136" eb="138">
      <t>ジギョウ</t>
    </rPh>
    <rPh sb="138" eb="140">
      <t>ウンエイ</t>
    </rPh>
    <rPh sb="141" eb="142">
      <t>オコナ</t>
    </rPh>
    <rPh sb="146" eb="148">
      <t>ケントウ</t>
    </rPh>
    <rPh sb="149" eb="150">
      <t>スス</t>
    </rPh>
    <rPh sb="152" eb="154">
      <t>ヒツヨウ</t>
    </rPh>
    <rPh sb="165" eb="167">
      <t>レイワ</t>
    </rPh>
    <rPh sb="168" eb="169">
      <t>ネン</t>
    </rPh>
    <rPh sb="169" eb="171">
      <t>ウンヨウ</t>
    </rPh>
    <rPh sb="171" eb="173">
      <t>カイシ</t>
    </rPh>
    <rPh sb="174" eb="176">
      <t>コウエイ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</si>
</sst>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EF-4A3B-9D9F-791903267A5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3CEF-4A3B-9D9F-791903267A5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29.89</c:v>
                </c:pt>
                <c:pt idx="1">
                  <c:v>26.54</c:v>
                </c:pt>
                <c:pt idx="2">
                  <c:v>29.02</c:v>
                </c:pt>
                <c:pt idx="3">
                  <c:v>29.42</c:v>
                </c:pt>
                <c:pt idx="4">
                  <c:v>28.54</c:v>
                </c:pt>
              </c:numCache>
            </c:numRef>
          </c:val>
          <c:extLst>
            <c:ext xmlns:c16="http://schemas.microsoft.com/office/drawing/2014/chart" uri="{C3380CC4-5D6E-409C-BE32-E72D297353CC}">
              <c16:uniqueId val="{00000000-875B-4D01-AB1C-BA5624E9FB5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875B-4D01-AB1C-BA5624E9FB5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91.42</c:v>
                </c:pt>
                <c:pt idx="1">
                  <c:v>98.81</c:v>
                </c:pt>
                <c:pt idx="2">
                  <c:v>86.12</c:v>
                </c:pt>
                <c:pt idx="3">
                  <c:v>85.05</c:v>
                </c:pt>
                <c:pt idx="4">
                  <c:v>86.61</c:v>
                </c:pt>
              </c:numCache>
            </c:numRef>
          </c:val>
          <c:extLst>
            <c:ext xmlns:c16="http://schemas.microsoft.com/office/drawing/2014/chart" uri="{C3380CC4-5D6E-409C-BE32-E72D297353CC}">
              <c16:uniqueId val="{00000000-077E-4886-9886-7B20D00A3CD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077E-4886-9886-7B20D00A3CD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74.430000000000007</c:v>
                </c:pt>
                <c:pt idx="1">
                  <c:v>74.599999999999994</c:v>
                </c:pt>
                <c:pt idx="2">
                  <c:v>72.680000000000007</c:v>
                </c:pt>
                <c:pt idx="3">
                  <c:v>69.430000000000007</c:v>
                </c:pt>
                <c:pt idx="4">
                  <c:v>71.23</c:v>
                </c:pt>
              </c:numCache>
            </c:numRef>
          </c:val>
          <c:extLst>
            <c:ext xmlns:c16="http://schemas.microsoft.com/office/drawing/2014/chart" uri="{C3380CC4-5D6E-409C-BE32-E72D297353CC}">
              <c16:uniqueId val="{00000000-FCA6-446F-BE9E-6F27A931950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FCA6-446F-BE9E-6F27A931950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DA-431C-BF3A-31926DFE45A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DA-431C-BF3A-31926DFE45A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EE-4D3D-985F-5BDEA0FFAD7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EE-4D3D-985F-5BDEA0FFAD7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4F-4985-9556-D2687EE938C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4F-4985-9556-D2687EE938C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DE-4E22-BC74-2B8565760B4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DE-4E22-BC74-2B8565760B4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915.06</c:v>
                </c:pt>
                <c:pt idx="1">
                  <c:v>856.21</c:v>
                </c:pt>
                <c:pt idx="2">
                  <c:v>805.93</c:v>
                </c:pt>
                <c:pt idx="3">
                  <c:v>710.29</c:v>
                </c:pt>
                <c:pt idx="4">
                  <c:v>639.71</c:v>
                </c:pt>
              </c:numCache>
            </c:numRef>
          </c:val>
          <c:extLst>
            <c:ext xmlns:c16="http://schemas.microsoft.com/office/drawing/2014/chart" uri="{C3380CC4-5D6E-409C-BE32-E72D297353CC}">
              <c16:uniqueId val="{00000000-7FBF-4F9A-8F1F-E654190C80D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7FBF-4F9A-8F1F-E654190C80D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44.84</c:v>
                </c:pt>
                <c:pt idx="1">
                  <c:v>41.37</c:v>
                </c:pt>
                <c:pt idx="2">
                  <c:v>41.86</c:v>
                </c:pt>
                <c:pt idx="3">
                  <c:v>46.4</c:v>
                </c:pt>
                <c:pt idx="4">
                  <c:v>45.72</c:v>
                </c:pt>
              </c:numCache>
            </c:numRef>
          </c:val>
          <c:extLst>
            <c:ext xmlns:c16="http://schemas.microsoft.com/office/drawing/2014/chart" uri="{C3380CC4-5D6E-409C-BE32-E72D297353CC}">
              <c16:uniqueId val="{00000000-D217-4A62-B920-E771EF906A0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D217-4A62-B920-E771EF906A0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516.97</c:v>
                </c:pt>
                <c:pt idx="1">
                  <c:v>577.76</c:v>
                </c:pt>
                <c:pt idx="2">
                  <c:v>583.22</c:v>
                </c:pt>
                <c:pt idx="3">
                  <c:v>543.88</c:v>
                </c:pt>
                <c:pt idx="4">
                  <c:v>557.91</c:v>
                </c:pt>
              </c:numCache>
            </c:numRef>
          </c:val>
          <c:extLst>
            <c:ext xmlns:c16="http://schemas.microsoft.com/office/drawing/2014/chart" uri="{C3380CC4-5D6E-409C-BE32-E72D297353CC}">
              <c16:uniqueId val="{00000000-CF00-4249-AC4D-12616FED3F7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CF00-4249-AC4D-12616FED3F7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北海道　音威子府村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682</v>
      </c>
      <c r="AM8" s="37"/>
      <c r="AN8" s="37"/>
      <c r="AO8" s="37"/>
      <c r="AP8" s="37"/>
      <c r="AQ8" s="37"/>
      <c r="AR8" s="37"/>
      <c r="AS8" s="37"/>
      <c r="AT8" s="38">
        <f>データ!$S$6</f>
        <v>275.63</v>
      </c>
      <c r="AU8" s="38"/>
      <c r="AV8" s="38"/>
      <c r="AW8" s="38"/>
      <c r="AX8" s="38"/>
      <c r="AY8" s="38"/>
      <c r="AZ8" s="38"/>
      <c r="BA8" s="38"/>
      <c r="BB8" s="38">
        <f>データ!$T$6</f>
        <v>2.4700000000000002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91.18</v>
      </c>
      <c r="Q10" s="38"/>
      <c r="R10" s="38"/>
      <c r="S10" s="38"/>
      <c r="T10" s="38"/>
      <c r="U10" s="38"/>
      <c r="V10" s="38"/>
      <c r="W10" s="37">
        <f>データ!$Q$6</f>
        <v>3830</v>
      </c>
      <c r="X10" s="37"/>
      <c r="Y10" s="37"/>
      <c r="Z10" s="37"/>
      <c r="AA10" s="37"/>
      <c r="AB10" s="37"/>
      <c r="AC10" s="37"/>
      <c r="AD10" s="2"/>
      <c r="AE10" s="2"/>
      <c r="AF10" s="2"/>
      <c r="AG10" s="2"/>
      <c r="AH10" s="2"/>
      <c r="AI10" s="2"/>
      <c r="AJ10" s="2"/>
      <c r="AK10" s="2"/>
      <c r="AL10" s="37">
        <f>データ!$U$6</f>
        <v>589</v>
      </c>
      <c r="AM10" s="37"/>
      <c r="AN10" s="37"/>
      <c r="AO10" s="37"/>
      <c r="AP10" s="37"/>
      <c r="AQ10" s="37"/>
      <c r="AR10" s="37"/>
      <c r="AS10" s="37"/>
      <c r="AT10" s="38">
        <f>データ!$V$6</f>
        <v>2.29</v>
      </c>
      <c r="AU10" s="38"/>
      <c r="AV10" s="38"/>
      <c r="AW10" s="38"/>
      <c r="AX10" s="38"/>
      <c r="AY10" s="38"/>
      <c r="AZ10" s="38"/>
      <c r="BA10" s="38"/>
      <c r="BB10" s="38">
        <f>データ!$W$6</f>
        <v>257.20999999999998</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113</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EwUdeu+NxxRVtZxcm3gvaPFEnL9HaGA7WGvTpvQo6VJ0HXHGZksLX/ZYdxuO7a3plzLHkplznd0S4XxEaT0EBg==" saltValue="Pd9KP9/KkKAsABeW2fptV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53</v>
      </c>
      <c r="B4" s="17"/>
      <c r="C4" s="17"/>
      <c r="D4" s="17"/>
      <c r="E4" s="17"/>
      <c r="F4" s="17"/>
      <c r="G4" s="17"/>
      <c r="H4" s="75"/>
      <c r="I4" s="76"/>
      <c r="J4" s="76"/>
      <c r="K4" s="76"/>
      <c r="L4" s="76"/>
      <c r="M4" s="76"/>
      <c r="N4" s="76"/>
      <c r="O4" s="76"/>
      <c r="P4" s="76"/>
      <c r="Q4" s="76"/>
      <c r="R4" s="76"/>
      <c r="S4" s="76"/>
      <c r="T4" s="76"/>
      <c r="U4" s="76"/>
      <c r="V4" s="76"/>
      <c r="W4" s="77"/>
      <c r="X4" s="71" t="s">
        <v>54</v>
      </c>
      <c r="Y4" s="71"/>
      <c r="Z4" s="71"/>
      <c r="AA4" s="71"/>
      <c r="AB4" s="71"/>
      <c r="AC4" s="71"/>
      <c r="AD4" s="71"/>
      <c r="AE4" s="71"/>
      <c r="AF4" s="71"/>
      <c r="AG4" s="71"/>
      <c r="AH4" s="71"/>
      <c r="AI4" s="71" t="s">
        <v>55</v>
      </c>
      <c r="AJ4" s="71"/>
      <c r="AK4" s="71"/>
      <c r="AL4" s="71"/>
      <c r="AM4" s="71"/>
      <c r="AN4" s="71"/>
      <c r="AO4" s="71"/>
      <c r="AP4" s="71"/>
      <c r="AQ4" s="71"/>
      <c r="AR4" s="71"/>
      <c r="AS4" s="71"/>
      <c r="AT4" s="71" t="s">
        <v>56</v>
      </c>
      <c r="AU4" s="71"/>
      <c r="AV4" s="71"/>
      <c r="AW4" s="71"/>
      <c r="AX4" s="71"/>
      <c r="AY4" s="71"/>
      <c r="AZ4" s="71"/>
      <c r="BA4" s="71"/>
      <c r="BB4" s="71"/>
      <c r="BC4" s="71"/>
      <c r="BD4" s="71"/>
      <c r="BE4" s="71" t="s">
        <v>57</v>
      </c>
      <c r="BF4" s="71"/>
      <c r="BG4" s="71"/>
      <c r="BH4" s="71"/>
      <c r="BI4" s="71"/>
      <c r="BJ4" s="71"/>
      <c r="BK4" s="71"/>
      <c r="BL4" s="71"/>
      <c r="BM4" s="71"/>
      <c r="BN4" s="71"/>
      <c r="BO4" s="71"/>
      <c r="BP4" s="71" t="s">
        <v>58</v>
      </c>
      <c r="BQ4" s="71"/>
      <c r="BR4" s="71"/>
      <c r="BS4" s="71"/>
      <c r="BT4" s="71"/>
      <c r="BU4" s="71"/>
      <c r="BV4" s="71"/>
      <c r="BW4" s="71"/>
      <c r="BX4" s="71"/>
      <c r="BY4" s="71"/>
      <c r="BZ4" s="71"/>
      <c r="CA4" s="71" t="s">
        <v>59</v>
      </c>
      <c r="CB4" s="71"/>
      <c r="CC4" s="71"/>
      <c r="CD4" s="71"/>
      <c r="CE4" s="71"/>
      <c r="CF4" s="71"/>
      <c r="CG4" s="71"/>
      <c r="CH4" s="71"/>
      <c r="CI4" s="71"/>
      <c r="CJ4" s="71"/>
      <c r="CK4" s="71"/>
      <c r="CL4" s="71" t="s">
        <v>60</v>
      </c>
      <c r="CM4" s="71"/>
      <c r="CN4" s="71"/>
      <c r="CO4" s="71"/>
      <c r="CP4" s="71"/>
      <c r="CQ4" s="71"/>
      <c r="CR4" s="71"/>
      <c r="CS4" s="71"/>
      <c r="CT4" s="71"/>
      <c r="CU4" s="71"/>
      <c r="CV4" s="71"/>
      <c r="CW4" s="71" t="s">
        <v>61</v>
      </c>
      <c r="CX4" s="71"/>
      <c r="CY4" s="71"/>
      <c r="CZ4" s="71"/>
      <c r="DA4" s="71"/>
      <c r="DB4" s="71"/>
      <c r="DC4" s="71"/>
      <c r="DD4" s="71"/>
      <c r="DE4" s="71"/>
      <c r="DF4" s="71"/>
      <c r="DG4" s="71"/>
      <c r="DH4" s="71" t="s">
        <v>62</v>
      </c>
      <c r="DI4" s="71"/>
      <c r="DJ4" s="71"/>
      <c r="DK4" s="71"/>
      <c r="DL4" s="71"/>
      <c r="DM4" s="71"/>
      <c r="DN4" s="71"/>
      <c r="DO4" s="71"/>
      <c r="DP4" s="71"/>
      <c r="DQ4" s="71"/>
      <c r="DR4" s="71"/>
      <c r="DS4" s="71" t="s">
        <v>63</v>
      </c>
      <c r="DT4" s="71"/>
      <c r="DU4" s="71"/>
      <c r="DV4" s="71"/>
      <c r="DW4" s="71"/>
      <c r="DX4" s="71"/>
      <c r="DY4" s="71"/>
      <c r="DZ4" s="71"/>
      <c r="EA4" s="71"/>
      <c r="EB4" s="71"/>
      <c r="EC4" s="71"/>
      <c r="ED4" s="71" t="s">
        <v>64</v>
      </c>
      <c r="EE4" s="71"/>
      <c r="EF4" s="71"/>
      <c r="EG4" s="71"/>
      <c r="EH4" s="71"/>
      <c r="EI4" s="71"/>
      <c r="EJ4" s="71"/>
      <c r="EK4" s="71"/>
      <c r="EL4" s="71"/>
      <c r="EM4" s="71"/>
      <c r="EN4" s="71"/>
    </row>
    <row r="5" spans="1:144" x14ac:dyDescent="0.15">
      <c r="A5" s="15" t="s">
        <v>65</v>
      </c>
      <c r="B5" s="18"/>
      <c r="C5" s="18"/>
      <c r="D5" s="18"/>
      <c r="E5" s="18"/>
      <c r="F5" s="18"/>
      <c r="G5" s="18"/>
      <c r="H5" s="19" t="s">
        <v>66</v>
      </c>
      <c r="I5" s="19" t="s">
        <v>67</v>
      </c>
      <c r="J5" s="19" t="s">
        <v>68</v>
      </c>
      <c r="K5" s="19" t="s">
        <v>69</v>
      </c>
      <c r="L5" s="19" t="s">
        <v>70</v>
      </c>
      <c r="M5" s="19" t="s">
        <v>71</v>
      </c>
      <c r="N5" s="19" t="s">
        <v>72</v>
      </c>
      <c r="O5" s="19" t="s">
        <v>73</v>
      </c>
      <c r="P5" s="19" t="s">
        <v>74</v>
      </c>
      <c r="Q5" s="19" t="s">
        <v>75</v>
      </c>
      <c r="R5" s="19" t="s">
        <v>76</v>
      </c>
      <c r="S5" s="19" t="s">
        <v>77</v>
      </c>
      <c r="T5" s="19" t="s">
        <v>78</v>
      </c>
      <c r="U5" s="19" t="s">
        <v>79</v>
      </c>
      <c r="V5" s="19" t="s">
        <v>80</v>
      </c>
      <c r="W5" s="19" t="s">
        <v>81</v>
      </c>
      <c r="X5" s="19" t="s">
        <v>82</v>
      </c>
      <c r="Y5" s="19" t="s">
        <v>83</v>
      </c>
      <c r="Z5" s="19" t="s">
        <v>84</v>
      </c>
      <c r="AA5" s="19" t="s">
        <v>85</v>
      </c>
      <c r="AB5" s="19" t="s">
        <v>86</v>
      </c>
      <c r="AC5" s="19" t="s">
        <v>87</v>
      </c>
      <c r="AD5" s="19" t="s">
        <v>88</v>
      </c>
      <c r="AE5" s="19" t="s">
        <v>89</v>
      </c>
      <c r="AF5" s="19" t="s">
        <v>90</v>
      </c>
      <c r="AG5" s="19" t="s">
        <v>91</v>
      </c>
      <c r="AH5" s="19" t="s">
        <v>29</v>
      </c>
      <c r="AI5" s="19" t="s">
        <v>82</v>
      </c>
      <c r="AJ5" s="19" t="s">
        <v>83</v>
      </c>
      <c r="AK5" s="19" t="s">
        <v>84</v>
      </c>
      <c r="AL5" s="19" t="s">
        <v>85</v>
      </c>
      <c r="AM5" s="19" t="s">
        <v>86</v>
      </c>
      <c r="AN5" s="19" t="s">
        <v>87</v>
      </c>
      <c r="AO5" s="19" t="s">
        <v>88</v>
      </c>
      <c r="AP5" s="19" t="s">
        <v>89</v>
      </c>
      <c r="AQ5" s="19" t="s">
        <v>90</v>
      </c>
      <c r="AR5" s="19" t="s">
        <v>91</v>
      </c>
      <c r="AS5" s="19" t="s">
        <v>92</v>
      </c>
      <c r="AT5" s="19" t="s">
        <v>82</v>
      </c>
      <c r="AU5" s="19" t="s">
        <v>83</v>
      </c>
      <c r="AV5" s="19" t="s">
        <v>84</v>
      </c>
      <c r="AW5" s="19" t="s">
        <v>85</v>
      </c>
      <c r="AX5" s="19" t="s">
        <v>86</v>
      </c>
      <c r="AY5" s="19" t="s">
        <v>87</v>
      </c>
      <c r="AZ5" s="19" t="s">
        <v>88</v>
      </c>
      <c r="BA5" s="19" t="s">
        <v>89</v>
      </c>
      <c r="BB5" s="19" t="s">
        <v>90</v>
      </c>
      <c r="BC5" s="19" t="s">
        <v>91</v>
      </c>
      <c r="BD5" s="19" t="s">
        <v>92</v>
      </c>
      <c r="BE5" s="19" t="s">
        <v>82</v>
      </c>
      <c r="BF5" s="19" t="s">
        <v>83</v>
      </c>
      <c r="BG5" s="19" t="s">
        <v>84</v>
      </c>
      <c r="BH5" s="19" t="s">
        <v>85</v>
      </c>
      <c r="BI5" s="19" t="s">
        <v>86</v>
      </c>
      <c r="BJ5" s="19" t="s">
        <v>87</v>
      </c>
      <c r="BK5" s="19" t="s">
        <v>88</v>
      </c>
      <c r="BL5" s="19" t="s">
        <v>89</v>
      </c>
      <c r="BM5" s="19" t="s">
        <v>90</v>
      </c>
      <c r="BN5" s="19" t="s">
        <v>91</v>
      </c>
      <c r="BO5" s="19" t="s">
        <v>92</v>
      </c>
      <c r="BP5" s="19" t="s">
        <v>82</v>
      </c>
      <c r="BQ5" s="19" t="s">
        <v>83</v>
      </c>
      <c r="BR5" s="19" t="s">
        <v>84</v>
      </c>
      <c r="BS5" s="19" t="s">
        <v>85</v>
      </c>
      <c r="BT5" s="19" t="s">
        <v>86</v>
      </c>
      <c r="BU5" s="19" t="s">
        <v>87</v>
      </c>
      <c r="BV5" s="19" t="s">
        <v>88</v>
      </c>
      <c r="BW5" s="19" t="s">
        <v>89</v>
      </c>
      <c r="BX5" s="19" t="s">
        <v>90</v>
      </c>
      <c r="BY5" s="19" t="s">
        <v>91</v>
      </c>
      <c r="BZ5" s="19" t="s">
        <v>92</v>
      </c>
      <c r="CA5" s="19" t="s">
        <v>82</v>
      </c>
      <c r="CB5" s="19" t="s">
        <v>83</v>
      </c>
      <c r="CC5" s="19" t="s">
        <v>84</v>
      </c>
      <c r="CD5" s="19" t="s">
        <v>85</v>
      </c>
      <c r="CE5" s="19" t="s">
        <v>86</v>
      </c>
      <c r="CF5" s="19" t="s">
        <v>87</v>
      </c>
      <c r="CG5" s="19" t="s">
        <v>88</v>
      </c>
      <c r="CH5" s="19" t="s">
        <v>89</v>
      </c>
      <c r="CI5" s="19" t="s">
        <v>90</v>
      </c>
      <c r="CJ5" s="19" t="s">
        <v>91</v>
      </c>
      <c r="CK5" s="19" t="s">
        <v>92</v>
      </c>
      <c r="CL5" s="19" t="s">
        <v>82</v>
      </c>
      <c r="CM5" s="19" t="s">
        <v>83</v>
      </c>
      <c r="CN5" s="19" t="s">
        <v>84</v>
      </c>
      <c r="CO5" s="19" t="s">
        <v>85</v>
      </c>
      <c r="CP5" s="19" t="s">
        <v>86</v>
      </c>
      <c r="CQ5" s="19" t="s">
        <v>87</v>
      </c>
      <c r="CR5" s="19" t="s">
        <v>88</v>
      </c>
      <c r="CS5" s="19" t="s">
        <v>89</v>
      </c>
      <c r="CT5" s="19" t="s">
        <v>90</v>
      </c>
      <c r="CU5" s="19" t="s">
        <v>91</v>
      </c>
      <c r="CV5" s="19" t="s">
        <v>92</v>
      </c>
      <c r="CW5" s="19" t="s">
        <v>82</v>
      </c>
      <c r="CX5" s="19" t="s">
        <v>83</v>
      </c>
      <c r="CY5" s="19" t="s">
        <v>84</v>
      </c>
      <c r="CZ5" s="19" t="s">
        <v>85</v>
      </c>
      <c r="DA5" s="19" t="s">
        <v>86</v>
      </c>
      <c r="DB5" s="19" t="s">
        <v>87</v>
      </c>
      <c r="DC5" s="19" t="s">
        <v>88</v>
      </c>
      <c r="DD5" s="19" t="s">
        <v>89</v>
      </c>
      <c r="DE5" s="19" t="s">
        <v>90</v>
      </c>
      <c r="DF5" s="19" t="s">
        <v>91</v>
      </c>
      <c r="DG5" s="19" t="s">
        <v>92</v>
      </c>
      <c r="DH5" s="19" t="s">
        <v>82</v>
      </c>
      <c r="DI5" s="19" t="s">
        <v>83</v>
      </c>
      <c r="DJ5" s="19" t="s">
        <v>84</v>
      </c>
      <c r="DK5" s="19" t="s">
        <v>85</v>
      </c>
      <c r="DL5" s="19" t="s">
        <v>86</v>
      </c>
      <c r="DM5" s="19" t="s">
        <v>87</v>
      </c>
      <c r="DN5" s="19" t="s">
        <v>88</v>
      </c>
      <c r="DO5" s="19" t="s">
        <v>89</v>
      </c>
      <c r="DP5" s="19" t="s">
        <v>90</v>
      </c>
      <c r="DQ5" s="19" t="s">
        <v>91</v>
      </c>
      <c r="DR5" s="19" t="s">
        <v>92</v>
      </c>
      <c r="DS5" s="19" t="s">
        <v>82</v>
      </c>
      <c r="DT5" s="19" t="s">
        <v>83</v>
      </c>
      <c r="DU5" s="19" t="s">
        <v>84</v>
      </c>
      <c r="DV5" s="19" t="s">
        <v>85</v>
      </c>
      <c r="DW5" s="19" t="s">
        <v>86</v>
      </c>
      <c r="DX5" s="19" t="s">
        <v>87</v>
      </c>
      <c r="DY5" s="19" t="s">
        <v>88</v>
      </c>
      <c r="DZ5" s="19" t="s">
        <v>89</v>
      </c>
      <c r="EA5" s="19" t="s">
        <v>90</v>
      </c>
      <c r="EB5" s="19" t="s">
        <v>91</v>
      </c>
      <c r="EC5" s="19" t="s">
        <v>92</v>
      </c>
      <c r="ED5" s="19" t="s">
        <v>82</v>
      </c>
      <c r="EE5" s="19" t="s">
        <v>83</v>
      </c>
      <c r="EF5" s="19" t="s">
        <v>84</v>
      </c>
      <c r="EG5" s="19" t="s">
        <v>85</v>
      </c>
      <c r="EH5" s="19" t="s">
        <v>86</v>
      </c>
      <c r="EI5" s="19" t="s">
        <v>87</v>
      </c>
      <c r="EJ5" s="19" t="s">
        <v>88</v>
      </c>
      <c r="EK5" s="19" t="s">
        <v>89</v>
      </c>
      <c r="EL5" s="19" t="s">
        <v>90</v>
      </c>
      <c r="EM5" s="19" t="s">
        <v>91</v>
      </c>
      <c r="EN5" s="19" t="s">
        <v>92</v>
      </c>
    </row>
    <row r="6" spans="1:144" s="23" customFormat="1" x14ac:dyDescent="0.15">
      <c r="A6" s="15" t="s">
        <v>93</v>
      </c>
      <c r="B6" s="20">
        <f>B7</f>
        <v>2021</v>
      </c>
      <c r="C6" s="20">
        <f t="shared" ref="C6:W6" si="3">C7</f>
        <v>14702</v>
      </c>
      <c r="D6" s="20">
        <f t="shared" si="3"/>
        <v>47</v>
      </c>
      <c r="E6" s="20">
        <f t="shared" si="3"/>
        <v>1</v>
      </c>
      <c r="F6" s="20">
        <f t="shared" si="3"/>
        <v>0</v>
      </c>
      <c r="G6" s="20">
        <f t="shared" si="3"/>
        <v>0</v>
      </c>
      <c r="H6" s="20" t="str">
        <f t="shared" si="3"/>
        <v>北海道　音威子府村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91.18</v>
      </c>
      <c r="Q6" s="21">
        <f t="shared" si="3"/>
        <v>3830</v>
      </c>
      <c r="R6" s="21">
        <f t="shared" si="3"/>
        <v>682</v>
      </c>
      <c r="S6" s="21">
        <f t="shared" si="3"/>
        <v>275.63</v>
      </c>
      <c r="T6" s="21">
        <f t="shared" si="3"/>
        <v>2.4700000000000002</v>
      </c>
      <c r="U6" s="21">
        <f t="shared" si="3"/>
        <v>589</v>
      </c>
      <c r="V6" s="21">
        <f t="shared" si="3"/>
        <v>2.29</v>
      </c>
      <c r="W6" s="21">
        <f t="shared" si="3"/>
        <v>257.20999999999998</v>
      </c>
      <c r="X6" s="22">
        <f>IF(X7="",NA(),X7)</f>
        <v>74.430000000000007</v>
      </c>
      <c r="Y6" s="22">
        <f t="shared" ref="Y6:AG6" si="4">IF(Y7="",NA(),Y7)</f>
        <v>74.599999999999994</v>
      </c>
      <c r="Z6" s="22">
        <f t="shared" si="4"/>
        <v>72.680000000000007</v>
      </c>
      <c r="AA6" s="22">
        <f t="shared" si="4"/>
        <v>69.430000000000007</v>
      </c>
      <c r="AB6" s="22">
        <f t="shared" si="4"/>
        <v>71.23</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915.06</v>
      </c>
      <c r="BF6" s="22">
        <f t="shared" ref="BF6:BN6" si="7">IF(BF7="",NA(),BF7)</f>
        <v>856.21</v>
      </c>
      <c r="BG6" s="22">
        <f t="shared" si="7"/>
        <v>805.93</v>
      </c>
      <c r="BH6" s="22">
        <f t="shared" si="7"/>
        <v>710.29</v>
      </c>
      <c r="BI6" s="22">
        <f t="shared" si="7"/>
        <v>639.71</v>
      </c>
      <c r="BJ6" s="22">
        <f t="shared" si="7"/>
        <v>1302.33</v>
      </c>
      <c r="BK6" s="22">
        <f t="shared" si="7"/>
        <v>1274.21</v>
      </c>
      <c r="BL6" s="22">
        <f t="shared" si="7"/>
        <v>1183.92</v>
      </c>
      <c r="BM6" s="22">
        <f t="shared" si="7"/>
        <v>1128.72</v>
      </c>
      <c r="BN6" s="22">
        <f t="shared" si="7"/>
        <v>1125.25</v>
      </c>
      <c r="BO6" s="21" t="str">
        <f>IF(BO7="","",IF(BO7="-","【-】","【"&amp;SUBSTITUTE(TEXT(BO7,"#,##0.00"),"-","△")&amp;"】"))</f>
        <v>【940.88】</v>
      </c>
      <c r="BP6" s="22">
        <f>IF(BP7="",NA(),BP7)</f>
        <v>44.84</v>
      </c>
      <c r="BQ6" s="22">
        <f t="shared" ref="BQ6:BY6" si="8">IF(BQ7="",NA(),BQ7)</f>
        <v>41.37</v>
      </c>
      <c r="BR6" s="22">
        <f t="shared" si="8"/>
        <v>41.86</v>
      </c>
      <c r="BS6" s="22">
        <f t="shared" si="8"/>
        <v>46.4</v>
      </c>
      <c r="BT6" s="22">
        <f t="shared" si="8"/>
        <v>45.72</v>
      </c>
      <c r="BU6" s="22">
        <f t="shared" si="8"/>
        <v>40.89</v>
      </c>
      <c r="BV6" s="22">
        <f t="shared" si="8"/>
        <v>41.25</v>
      </c>
      <c r="BW6" s="22">
        <f t="shared" si="8"/>
        <v>42.5</v>
      </c>
      <c r="BX6" s="22">
        <f t="shared" si="8"/>
        <v>41.84</v>
      </c>
      <c r="BY6" s="22">
        <f t="shared" si="8"/>
        <v>41.44</v>
      </c>
      <c r="BZ6" s="21" t="str">
        <f>IF(BZ7="","",IF(BZ7="-","【-】","【"&amp;SUBSTITUTE(TEXT(BZ7,"#,##0.00"),"-","△")&amp;"】"))</f>
        <v>【54.59】</v>
      </c>
      <c r="CA6" s="22">
        <f>IF(CA7="",NA(),CA7)</f>
        <v>516.97</v>
      </c>
      <c r="CB6" s="22">
        <f t="shared" ref="CB6:CJ6" si="9">IF(CB7="",NA(),CB7)</f>
        <v>577.76</v>
      </c>
      <c r="CC6" s="22">
        <f t="shared" si="9"/>
        <v>583.22</v>
      </c>
      <c r="CD6" s="22">
        <f t="shared" si="9"/>
        <v>543.88</v>
      </c>
      <c r="CE6" s="22">
        <f t="shared" si="9"/>
        <v>557.91</v>
      </c>
      <c r="CF6" s="22">
        <f t="shared" si="9"/>
        <v>383.2</v>
      </c>
      <c r="CG6" s="22">
        <f t="shared" si="9"/>
        <v>383.25</v>
      </c>
      <c r="CH6" s="22">
        <f t="shared" si="9"/>
        <v>377.72</v>
      </c>
      <c r="CI6" s="22">
        <f t="shared" si="9"/>
        <v>390.47</v>
      </c>
      <c r="CJ6" s="22">
        <f t="shared" si="9"/>
        <v>403.61</v>
      </c>
      <c r="CK6" s="21" t="str">
        <f>IF(CK7="","",IF(CK7="-","【-】","【"&amp;SUBSTITUTE(TEXT(CK7,"#,##0.00"),"-","△")&amp;"】"))</f>
        <v>【301.20】</v>
      </c>
      <c r="CL6" s="22">
        <f>IF(CL7="",NA(),CL7)</f>
        <v>29.89</v>
      </c>
      <c r="CM6" s="22">
        <f t="shared" ref="CM6:CU6" si="10">IF(CM7="",NA(),CM7)</f>
        <v>26.54</v>
      </c>
      <c r="CN6" s="22">
        <f t="shared" si="10"/>
        <v>29.02</v>
      </c>
      <c r="CO6" s="22">
        <f t="shared" si="10"/>
        <v>29.42</v>
      </c>
      <c r="CP6" s="22">
        <f t="shared" si="10"/>
        <v>28.54</v>
      </c>
      <c r="CQ6" s="22">
        <f t="shared" si="10"/>
        <v>47.95</v>
      </c>
      <c r="CR6" s="22">
        <f t="shared" si="10"/>
        <v>48.26</v>
      </c>
      <c r="CS6" s="22">
        <f t="shared" si="10"/>
        <v>48.01</v>
      </c>
      <c r="CT6" s="22">
        <f t="shared" si="10"/>
        <v>49.08</v>
      </c>
      <c r="CU6" s="22">
        <f t="shared" si="10"/>
        <v>51.46</v>
      </c>
      <c r="CV6" s="21" t="str">
        <f>IF(CV7="","",IF(CV7="-","【-】","【"&amp;SUBSTITUTE(TEXT(CV7,"#,##0.00"),"-","△")&amp;"】"))</f>
        <v>【56.42】</v>
      </c>
      <c r="CW6" s="22">
        <f>IF(CW7="",NA(),CW7)</f>
        <v>91.42</v>
      </c>
      <c r="CX6" s="22">
        <f t="shared" ref="CX6:DF6" si="11">IF(CX7="",NA(),CX7)</f>
        <v>98.81</v>
      </c>
      <c r="CY6" s="22">
        <f t="shared" si="11"/>
        <v>86.12</v>
      </c>
      <c r="CZ6" s="22">
        <f t="shared" si="11"/>
        <v>85.05</v>
      </c>
      <c r="DA6" s="22">
        <f t="shared" si="11"/>
        <v>86.61</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14702</v>
      </c>
      <c r="D7" s="24">
        <v>47</v>
      </c>
      <c r="E7" s="24">
        <v>1</v>
      </c>
      <c r="F7" s="24">
        <v>0</v>
      </c>
      <c r="G7" s="24">
        <v>0</v>
      </c>
      <c r="H7" s="24" t="s">
        <v>94</v>
      </c>
      <c r="I7" s="24" t="s">
        <v>95</v>
      </c>
      <c r="J7" s="24" t="s">
        <v>96</v>
      </c>
      <c r="K7" s="24" t="s">
        <v>97</v>
      </c>
      <c r="L7" s="24" t="s">
        <v>98</v>
      </c>
      <c r="M7" s="24" t="s">
        <v>99</v>
      </c>
      <c r="N7" s="25" t="s">
        <v>100</v>
      </c>
      <c r="O7" s="25" t="s">
        <v>101</v>
      </c>
      <c r="P7" s="25">
        <v>91.18</v>
      </c>
      <c r="Q7" s="25">
        <v>3830</v>
      </c>
      <c r="R7" s="25">
        <v>682</v>
      </c>
      <c r="S7" s="25">
        <v>275.63</v>
      </c>
      <c r="T7" s="25">
        <v>2.4700000000000002</v>
      </c>
      <c r="U7" s="25">
        <v>589</v>
      </c>
      <c r="V7" s="25">
        <v>2.29</v>
      </c>
      <c r="W7" s="25">
        <v>257.20999999999998</v>
      </c>
      <c r="X7" s="25">
        <v>74.430000000000007</v>
      </c>
      <c r="Y7" s="25">
        <v>74.599999999999994</v>
      </c>
      <c r="Z7" s="25">
        <v>72.680000000000007</v>
      </c>
      <c r="AA7" s="25">
        <v>69.430000000000007</v>
      </c>
      <c r="AB7" s="25">
        <v>71.23</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915.06</v>
      </c>
      <c r="BF7" s="25">
        <v>856.21</v>
      </c>
      <c r="BG7" s="25">
        <v>805.93</v>
      </c>
      <c r="BH7" s="25">
        <v>710.29</v>
      </c>
      <c r="BI7" s="25">
        <v>639.71</v>
      </c>
      <c r="BJ7" s="25">
        <v>1302.33</v>
      </c>
      <c r="BK7" s="25">
        <v>1274.21</v>
      </c>
      <c r="BL7" s="25">
        <v>1183.92</v>
      </c>
      <c r="BM7" s="25">
        <v>1128.72</v>
      </c>
      <c r="BN7" s="25">
        <v>1125.25</v>
      </c>
      <c r="BO7" s="25">
        <v>940.88</v>
      </c>
      <c r="BP7" s="25">
        <v>44.84</v>
      </c>
      <c r="BQ7" s="25">
        <v>41.37</v>
      </c>
      <c r="BR7" s="25">
        <v>41.86</v>
      </c>
      <c r="BS7" s="25">
        <v>46.4</v>
      </c>
      <c r="BT7" s="25">
        <v>45.72</v>
      </c>
      <c r="BU7" s="25">
        <v>40.89</v>
      </c>
      <c r="BV7" s="25">
        <v>41.25</v>
      </c>
      <c r="BW7" s="25">
        <v>42.5</v>
      </c>
      <c r="BX7" s="25">
        <v>41.84</v>
      </c>
      <c r="BY7" s="25">
        <v>41.44</v>
      </c>
      <c r="BZ7" s="25">
        <v>54.59</v>
      </c>
      <c r="CA7" s="25">
        <v>516.97</v>
      </c>
      <c r="CB7" s="25">
        <v>577.76</v>
      </c>
      <c r="CC7" s="25">
        <v>583.22</v>
      </c>
      <c r="CD7" s="25">
        <v>543.88</v>
      </c>
      <c r="CE7" s="25">
        <v>557.91</v>
      </c>
      <c r="CF7" s="25">
        <v>383.2</v>
      </c>
      <c r="CG7" s="25">
        <v>383.25</v>
      </c>
      <c r="CH7" s="25">
        <v>377.72</v>
      </c>
      <c r="CI7" s="25">
        <v>390.47</v>
      </c>
      <c r="CJ7" s="25">
        <v>403.61</v>
      </c>
      <c r="CK7" s="25">
        <v>301.2</v>
      </c>
      <c r="CL7" s="25">
        <v>29.89</v>
      </c>
      <c r="CM7" s="25">
        <v>26.54</v>
      </c>
      <c r="CN7" s="25">
        <v>29.02</v>
      </c>
      <c r="CO7" s="25">
        <v>29.42</v>
      </c>
      <c r="CP7" s="25">
        <v>28.54</v>
      </c>
      <c r="CQ7" s="25">
        <v>47.95</v>
      </c>
      <c r="CR7" s="25">
        <v>48.26</v>
      </c>
      <c r="CS7" s="25">
        <v>48.01</v>
      </c>
      <c r="CT7" s="25">
        <v>49.08</v>
      </c>
      <c r="CU7" s="25">
        <v>51.46</v>
      </c>
      <c r="CV7" s="25">
        <v>56.42</v>
      </c>
      <c r="CW7" s="25">
        <v>91.42</v>
      </c>
      <c r="CX7" s="25">
        <v>98.81</v>
      </c>
      <c r="CY7" s="25">
        <v>86.12</v>
      </c>
      <c r="CZ7" s="25">
        <v>85.05</v>
      </c>
      <c r="DA7" s="25">
        <v>86.61</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102</v>
      </c>
      <c r="C9" s="27" t="s">
        <v>103</v>
      </c>
      <c r="D9" s="27" t="s">
        <v>104</v>
      </c>
      <c r="E9" s="27" t="s">
        <v>105</v>
      </c>
      <c r="F9" s="27" t="s">
        <v>106</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107</v>
      </c>
    </row>
    <row r="12" spans="1:144" x14ac:dyDescent="0.15">
      <c r="B12">
        <v>1</v>
      </c>
      <c r="C12">
        <v>1</v>
      </c>
      <c r="D12">
        <v>1</v>
      </c>
      <c r="E12">
        <v>2</v>
      </c>
      <c r="F12">
        <v>3</v>
      </c>
      <c r="G12" t="s">
        <v>108</v>
      </c>
    </row>
    <row r="13" spans="1:144" x14ac:dyDescent="0.15">
      <c r="B13" t="s">
        <v>109</v>
      </c>
      <c r="C13" t="s">
        <v>109</v>
      </c>
      <c r="D13" t="s">
        <v>110</v>
      </c>
      <c r="E13" t="s">
        <v>111</v>
      </c>
      <c r="F13" t="s">
        <v>110</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2022-12-01T01:08:11Z</dcterms:created>
  <dcterms:modified xsi:type="dcterms:W3CDTF">2023-03-22T06:36:31Z</dcterms:modified>
  <cp:category/>
</cp:coreProperties>
</file>