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desktop\"/>
    </mc:Choice>
  </mc:AlternateContent>
  <xr:revisionPtr revIDLastSave="0" documentId="8_{3D133EC2-21CC-4D42-8A29-739B80A98CF4}" xr6:coauthVersionLast="45" xr6:coauthVersionMax="45" xr10:uidLastSave="{00000000-0000-0000-0000-000000000000}"/>
  <workbookProtection workbookAlgorithmName="SHA-512" workbookHashValue="0RQ9efvkG92i+rA40+Wi06YTyJzsbe7TPdkiGBCEgwlSl9hF055DXf3RyvGHgkwRv1MUxuJLkw1GOn3hn3jdzQ==" workbookSaltValue="JRmiRarzf1Hs5BZXG5gKU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W10" i="4" s="1"/>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AT10" i="4"/>
  <c r="AL10" i="4"/>
  <c r="I10" i="4"/>
  <c r="B10" i="4"/>
  <c r="AT8" i="4"/>
  <c r="AL8" i="4"/>
  <c r="AD8" i="4"/>
  <c r="P8" i="4"/>
  <c r="I8" i="4"/>
  <c r="B8" i="4"/>
  <c r="B6" i="4"/>
</calcChain>
</file>

<file path=xl/sharedStrings.xml><?xml version="1.0" encoding="utf-8"?>
<sst xmlns="http://schemas.openxmlformats.org/spreadsheetml/2006/main" count="233" uniqueCount="119">
  <si>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</si>
  <si>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</si>
  <si>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</si>
  <si>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</si>
  <si>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</si>
  <si>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</si>
  <si>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</si>
  <si>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</si>
  <si>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</si>
  <si>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</si>
  <si>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</si>
  <si>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</si>
  <si>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</si>
  <si>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</si>
  <si>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</si>
  <si>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</si>
  <si>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</si>
  <si>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</si>
  <si>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</si>
  <si>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</si>
  <si>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</si>
  <si>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</si>
  <si>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</si>
  <si>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</si>
  <si>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</si>
  <si>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</si>
  <si>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</si>
  <si>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</si>
  <si>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</si>
  <si>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</si>
  <si>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</si>
  <si>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</si>
  <si>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</si>
  <si>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</si>
  <si>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</si>
  <si>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</si>
  <si>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</si>
  <si>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</si>
  <si>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</si>
  <si>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</si>
  <si>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</si>
  <si>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</si>
  <si>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</si>
  <si>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</si>
  <si>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</si>
  <si>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</si>
  <si>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</si>
  <si>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</si>
  <si>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</si>
  <si>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</si>
  <si>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</si>
  <si>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</si>
  <si>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</si>
  <si>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</si>
  <si>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</si>
  <si>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</si>
  <si>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</si>
  <si>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</si>
  <si>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</si>
  <si>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</si>
  <si>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</si>
  <si>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</si>
  <si>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</si>
  <si>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</si>
  <si>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</si>
  <si>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</si>
  <si>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</si>
  <si>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</si>
  <si>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</si>
  <si>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</si>
  <si>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</si>
  <si>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</si>
  <si>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</si>
  <si>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</si>
  <si>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</si>
  <si>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</si>
  <si>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</si>
  <si>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</si>
  <si>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</si>
  <si>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</si>
  <si>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</si>
  <si>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</si>
  <si>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</si>
  <si>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</si>
  <si>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</si>
  <si>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</si>
  <si>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</si>
  <si>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</si>
  <si>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</si>
  <si>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</si>
  <si>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</si>
  <si>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</si>
  <si>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</si>
  <si>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</si>
  <si>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</si>
  <si>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</si>
  <si>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</si>
  <si>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音威子府村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</si>
  <si>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</si>
  <si>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</si>
  <si>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</si>
  <si>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</si>
  <si>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</si>
  <si>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</si>
  <si>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</si>
  <si>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</si>
  <si>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</si>
  <si>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</si>
  <si>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</si>
  <si>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</si>
  <si>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</si>
  <si>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</si>
  <si>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</si>
  <si>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</si>
  <si>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</si>
  <si>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</si>
  <si>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収益的収支比率は昨年と比較して5ポイント上がりR3年度と同水準へ回復した。依然とした人口減等による収入減はあるものの、大規模な修繕等はなく前年度より支出が抑えられたことが要因と考える。
　料金回収率については昨年より7ポイント下がり、40％を下回る結果となった。令和7年度策定の経営戦略等から料金見直しを検討し、適切な料金収入を目指し回収率向上に努める。
　施設利用率については、計画給水人口から見て現在の給水人口が大きく減少しており、今後浄水施設の更新時期を迎えるにあたり、施設規模や各種機器の処理能力等の見直しを図る必要がある。
　有収率については昨年と比較し9ポイント上がる結果となった。引き続き、漏水状況の早期対応に努め、有収率向上を図っていく。</t>
    <rPh sb="1" eb="4">
      <t>シュウエキテキ</t>
    </rPh>
    <rPh sb="4" eb="6">
      <t>シュウシ</t>
    </rPh>
    <rPh sb="6" eb="8">
      <t>ヒリツ</t>
    </rPh>
    <rPh sb="9" eb="11">
      <t>サクネン</t>
    </rPh>
    <rPh sb="12" eb="14">
      <t>ヒカク</t>
    </rPh>
    <rPh sb="21" eb="22">
      <t>ア</t>
    </rPh>
    <rPh sb="26" eb="28">
      <t>ネンド</t>
    </rPh>
    <rPh sb="29" eb="32">
      <t>ドウスイジュン</t>
    </rPh>
    <rPh sb="33" eb="35">
      <t>カイフク</t>
    </rPh>
    <rPh sb="38" eb="40">
      <t>イゼン</t>
    </rPh>
    <rPh sb="43" eb="46">
      <t>ジンコウゲン</t>
    </rPh>
    <rPh sb="46" eb="47">
      <t>トウ</t>
    </rPh>
    <rPh sb="50" eb="53">
      <t>シュウニュウゲン</t>
    </rPh>
    <rPh sb="60" eb="63">
      <t>ダイキボ</t>
    </rPh>
    <rPh sb="64" eb="66">
      <t>シュウゼン</t>
    </rPh>
    <rPh sb="66" eb="67">
      <t>トウ</t>
    </rPh>
    <rPh sb="70" eb="73">
      <t>ゼンネンド</t>
    </rPh>
    <rPh sb="75" eb="77">
      <t>シシュツ</t>
    </rPh>
    <rPh sb="78" eb="79">
      <t>オサ</t>
    </rPh>
    <rPh sb="86" eb="88">
      <t>ヨウイン</t>
    </rPh>
    <rPh sb="89" eb="90">
      <t>カンガ</t>
    </rPh>
    <rPh sb="95" eb="97">
      <t>リョウキン</t>
    </rPh>
    <rPh sb="97" eb="99">
      <t>カイシュウ</t>
    </rPh>
    <rPh sb="99" eb="100">
      <t>リツ</t>
    </rPh>
    <rPh sb="105" eb="107">
      <t>サクネン</t>
    </rPh>
    <rPh sb="114" eb="115">
      <t>サ</t>
    </rPh>
    <rPh sb="122" eb="124">
      <t>シタマワ</t>
    </rPh>
    <rPh sb="125" eb="127">
      <t>ケッカ</t>
    </rPh>
    <rPh sb="132" eb="134">
      <t>レイワ</t>
    </rPh>
    <rPh sb="135" eb="137">
      <t>ネンド</t>
    </rPh>
    <rPh sb="137" eb="139">
      <t>サクテイ</t>
    </rPh>
    <rPh sb="140" eb="142">
      <t>ケイエイ</t>
    </rPh>
    <rPh sb="142" eb="144">
      <t>センリャク</t>
    </rPh>
    <rPh sb="144" eb="145">
      <t>トウ</t>
    </rPh>
    <rPh sb="147" eb="149">
      <t>リョウキン</t>
    </rPh>
    <rPh sb="149" eb="151">
      <t>ミナオ</t>
    </rPh>
    <rPh sb="153" eb="155">
      <t>ケントウ</t>
    </rPh>
    <rPh sb="157" eb="159">
      <t>テキセツ</t>
    </rPh>
    <rPh sb="160" eb="162">
      <t>リョウキン</t>
    </rPh>
    <rPh sb="162" eb="164">
      <t>シュウニュウ</t>
    </rPh>
    <rPh sb="165" eb="167">
      <t>メザ</t>
    </rPh>
    <rPh sb="168" eb="170">
      <t>カイシュウ</t>
    </rPh>
    <rPh sb="170" eb="171">
      <t>リツ</t>
    </rPh>
    <rPh sb="171" eb="173">
      <t>コウジョウ</t>
    </rPh>
    <rPh sb="174" eb="175">
      <t>ツト</t>
    </rPh>
    <rPh sb="180" eb="182">
      <t>シセツ</t>
    </rPh>
    <rPh sb="182" eb="184">
      <t>リヨウ</t>
    </rPh>
    <rPh sb="184" eb="185">
      <t>リツ</t>
    </rPh>
    <rPh sb="191" eb="193">
      <t>ケイカク</t>
    </rPh>
    <rPh sb="193" eb="195">
      <t>キュウスイ</t>
    </rPh>
    <rPh sb="195" eb="197">
      <t>ジンコウ</t>
    </rPh>
    <rPh sb="199" eb="200">
      <t>ミ</t>
    </rPh>
    <rPh sb="201" eb="203">
      <t>ゲンザイ</t>
    </rPh>
    <rPh sb="204" eb="206">
      <t>キュウスイ</t>
    </rPh>
    <rPh sb="206" eb="208">
      <t>ジンコウ</t>
    </rPh>
    <rPh sb="209" eb="210">
      <t>オオ</t>
    </rPh>
    <rPh sb="212" eb="214">
      <t>ゲンショウ</t>
    </rPh>
    <rPh sb="219" eb="221">
      <t>コンゴ</t>
    </rPh>
    <rPh sb="221" eb="223">
      <t>ジョウスイ</t>
    </rPh>
    <rPh sb="223" eb="225">
      <t>シセツ</t>
    </rPh>
    <rPh sb="226" eb="228">
      <t>コウシン</t>
    </rPh>
    <rPh sb="228" eb="230">
      <t>ジキ</t>
    </rPh>
    <rPh sb="231" eb="232">
      <t>ムカ</t>
    </rPh>
    <rPh sb="239" eb="241">
      <t>シセツ</t>
    </rPh>
    <rPh sb="241" eb="243">
      <t>キボ</t>
    </rPh>
    <rPh sb="244" eb="246">
      <t>カクシュ</t>
    </rPh>
    <rPh sb="246" eb="248">
      <t>キキ</t>
    </rPh>
    <rPh sb="249" eb="251">
      <t>ショリ</t>
    </rPh>
    <rPh sb="251" eb="253">
      <t>ノウリョク</t>
    </rPh>
    <rPh sb="253" eb="254">
      <t>トウ</t>
    </rPh>
    <rPh sb="255" eb="257">
      <t>ミナオ</t>
    </rPh>
    <rPh sb="259" eb="260">
      <t>ハカ</t>
    </rPh>
    <rPh sb="261" eb="263">
      <t>ヒツヨウ</t>
    </rPh>
    <rPh sb="269" eb="272">
      <t>ユウシュウリツ</t>
    </rPh>
    <rPh sb="277" eb="279">
      <t>サクネン</t>
    </rPh>
    <rPh sb="280" eb="282">
      <t>ヒカク</t>
    </rPh>
    <rPh sb="288" eb="289">
      <t>ア</t>
    </rPh>
    <rPh sb="291" eb="293">
      <t>ケッカ</t>
    </rPh>
    <rPh sb="298" eb="299">
      <t>ヒ</t>
    </rPh>
    <rPh sb="300" eb="301">
      <t>ツヅ</t>
    </rPh>
    <rPh sb="303" eb="305">
      <t>ロウスイ</t>
    </rPh>
    <rPh sb="305" eb="307">
      <t>ジョウキョウ</t>
    </rPh>
    <rPh sb="308" eb="310">
      <t>ソウキ</t>
    </rPh>
    <rPh sb="310" eb="312">
      <t>タイオウ</t>
    </rPh>
    <rPh sb="313" eb="314">
      <t>ツト</t>
    </rPh>
    <rPh sb="316" eb="319">
      <t>ユウシュウリツ</t>
    </rPh>
    <rPh sb="319" eb="321">
      <t>コウジョウ</t>
    </rPh>
    <rPh sb="322" eb="323">
      <t>ハカ</t>
    </rPh>
    <phoneticPr fontId="4"/>
  </si>
  <si>
    <t>　浄水施設・管路共に老朽化が進んでおり、今後については経営戦略等を活用し、更新計画を策定し対応を検討していく。</t>
    <rPh sb="1" eb="3">
      <t>ジョウスイ</t>
    </rPh>
    <rPh sb="3" eb="5">
      <t>シセツ</t>
    </rPh>
    <rPh sb="6" eb="8">
      <t>カンロ</t>
    </rPh>
    <rPh sb="8" eb="9">
      <t>トモ</t>
    </rPh>
    <rPh sb="10" eb="13">
      <t>ロウキュウカ</t>
    </rPh>
    <rPh sb="14" eb="15">
      <t>スス</t>
    </rPh>
    <rPh sb="20" eb="22">
      <t>コンゴ</t>
    </rPh>
    <rPh sb="27" eb="29">
      <t>ケイエイ</t>
    </rPh>
    <rPh sb="29" eb="31">
      <t>センリャク</t>
    </rPh>
    <rPh sb="31" eb="32">
      <t>トウ</t>
    </rPh>
    <rPh sb="33" eb="35">
      <t>カツヨウ</t>
    </rPh>
    <rPh sb="37" eb="39">
      <t>コウシン</t>
    </rPh>
    <rPh sb="39" eb="41">
      <t>ケイカク</t>
    </rPh>
    <rPh sb="42" eb="44">
      <t>サクテイ</t>
    </rPh>
    <rPh sb="45" eb="47">
      <t>タイオウ</t>
    </rPh>
    <rPh sb="48" eb="50">
      <t>ケントウ</t>
    </rPh>
    <phoneticPr fontId="4"/>
  </si>
  <si>
    <t>　現在使用している浄水施設の老朽化が進んでおり、修繕を行うにも部品の生産終了等が発生しており、浄水施設全体を見据えた更新が必要となる。
　また、給水人口の減少に伴う使用料の減少も大きな課題であり、料金改定を含めた今後の運営方針について運営委員会と協議し、健全な事業運営を行うため、検討を行う必要がある。</t>
    <rPh sb="1" eb="3">
      <t>ゲンザイ</t>
    </rPh>
    <rPh sb="3" eb="5">
      <t>シヨウ</t>
    </rPh>
    <rPh sb="9" eb="11">
      <t>ジョウスイ</t>
    </rPh>
    <rPh sb="11" eb="13">
      <t>シセツ</t>
    </rPh>
    <rPh sb="14" eb="17">
      <t>ロウキュウカ</t>
    </rPh>
    <rPh sb="18" eb="19">
      <t>スス</t>
    </rPh>
    <rPh sb="24" eb="26">
      <t>シュウゼン</t>
    </rPh>
    <rPh sb="27" eb="28">
      <t>オコナ</t>
    </rPh>
    <rPh sb="31" eb="33">
      <t>ブヒン</t>
    </rPh>
    <rPh sb="34" eb="36">
      <t>セイサン</t>
    </rPh>
    <rPh sb="36" eb="38">
      <t>シュウリョウ</t>
    </rPh>
    <rPh sb="38" eb="39">
      <t>ナド</t>
    </rPh>
    <rPh sb="40" eb="42">
      <t>ハッセイ</t>
    </rPh>
    <rPh sb="47" eb="49">
      <t>ジョウスイ</t>
    </rPh>
    <rPh sb="49" eb="51">
      <t>シセツ</t>
    </rPh>
    <rPh sb="51" eb="53">
      <t>ゼンタイ</t>
    </rPh>
    <rPh sb="54" eb="56">
      <t>ミス</t>
    </rPh>
    <rPh sb="58" eb="60">
      <t>コウシン</t>
    </rPh>
    <rPh sb="61" eb="63">
      <t>ヒツヨウ</t>
    </rPh>
    <rPh sb="72" eb="74">
      <t>キュウスイ</t>
    </rPh>
    <rPh sb="74" eb="76">
      <t>ジンコウ</t>
    </rPh>
    <rPh sb="77" eb="79">
      <t>ゲンショウ</t>
    </rPh>
    <rPh sb="80" eb="81">
      <t>トモナ</t>
    </rPh>
    <rPh sb="82" eb="85">
      <t>シヨウリョウ</t>
    </rPh>
    <rPh sb="86" eb="88">
      <t>ゲンショウ</t>
    </rPh>
    <rPh sb="89" eb="90">
      <t>オオ</t>
    </rPh>
    <rPh sb="92" eb="94">
      <t>カダイ</t>
    </rPh>
    <rPh sb="98" eb="100">
      <t>リョウキン</t>
    </rPh>
    <rPh sb="100" eb="102">
      <t>カイテイ</t>
    </rPh>
    <rPh sb="103" eb="104">
      <t>フク</t>
    </rPh>
    <rPh sb="106" eb="108">
      <t>コンゴ</t>
    </rPh>
    <rPh sb="109" eb="111">
      <t>ウンエイ</t>
    </rPh>
    <rPh sb="111" eb="113">
      <t>ホウシン</t>
    </rPh>
    <rPh sb="117" eb="119">
      <t>ウンエイ</t>
    </rPh>
    <rPh sb="119" eb="122">
      <t>イインカイ</t>
    </rPh>
    <rPh sb="123" eb="125">
      <t>キョウギ</t>
    </rPh>
    <rPh sb="127" eb="129">
      <t>ケンゼン</t>
    </rPh>
    <rPh sb="130" eb="132">
      <t>ジギョウ</t>
    </rPh>
    <rPh sb="132" eb="134">
      <t>ウンエイ</t>
    </rPh>
    <rPh sb="135" eb="136">
      <t>オコナ</t>
    </rPh>
    <rPh sb="140" eb="142">
      <t>ケントウ</t>
    </rPh>
    <rPh sb="143" eb="144">
      <t>オコナ</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</si>
</sst>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5E-4D8C-8778-A83DABCB41E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9E5E-4D8C-8778-A83DABCB41E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29.02</c:v>
                </c:pt>
                <c:pt idx="1">
                  <c:v>29.42</c:v>
                </c:pt>
                <c:pt idx="2">
                  <c:v>28.54</c:v>
                </c:pt>
                <c:pt idx="3">
                  <c:v>22.56</c:v>
                </c:pt>
                <c:pt idx="4">
                  <c:v>22.67</c:v>
                </c:pt>
              </c:numCache>
            </c:numRef>
          </c:val>
          <c:extLst>
            <c:ext xmlns:c16="http://schemas.microsoft.com/office/drawing/2014/chart" uri="{C3380CC4-5D6E-409C-BE32-E72D297353CC}">
              <c16:uniqueId val="{00000000-4607-423C-A9FE-A0EBB971A9D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4607-423C-A9FE-A0EBB971A9D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86.12</c:v>
                </c:pt>
                <c:pt idx="1">
                  <c:v>85.05</c:v>
                </c:pt>
                <c:pt idx="2">
                  <c:v>86.61</c:v>
                </c:pt>
                <c:pt idx="3">
                  <c:v>87.03</c:v>
                </c:pt>
                <c:pt idx="4">
                  <c:v>96.5</c:v>
                </c:pt>
              </c:numCache>
            </c:numRef>
          </c:val>
          <c:extLst>
            <c:ext xmlns:c16="http://schemas.microsoft.com/office/drawing/2014/chart" uri="{C3380CC4-5D6E-409C-BE32-E72D297353CC}">
              <c16:uniqueId val="{00000000-894F-46A4-B952-F3A603639C9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894F-46A4-B952-F3A603639C9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72.680000000000007</c:v>
                </c:pt>
                <c:pt idx="1">
                  <c:v>69.430000000000007</c:v>
                </c:pt>
                <c:pt idx="2">
                  <c:v>71.23</c:v>
                </c:pt>
                <c:pt idx="3">
                  <c:v>66.48</c:v>
                </c:pt>
                <c:pt idx="4">
                  <c:v>71.62</c:v>
                </c:pt>
              </c:numCache>
            </c:numRef>
          </c:val>
          <c:extLst>
            <c:ext xmlns:c16="http://schemas.microsoft.com/office/drawing/2014/chart" uri="{C3380CC4-5D6E-409C-BE32-E72D297353CC}">
              <c16:uniqueId val="{00000000-3BCA-411A-AFFB-492F080C649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3BCA-411A-AFFB-492F080C649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45-48A3-A441-B158ECC5FC4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5-48A3-A441-B158ECC5FC4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28-4892-BD1F-2B21A404F98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8-4892-BD1F-2B21A404F98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B5-44B2-BBF8-363738113AF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B5-44B2-BBF8-363738113AF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D6-422C-8EA9-C8DD7C2B52F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D6-422C-8EA9-C8DD7C2B52F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805.93</c:v>
                </c:pt>
                <c:pt idx="1">
                  <c:v>710.29</c:v>
                </c:pt>
                <c:pt idx="2">
                  <c:v>639.71</c:v>
                </c:pt>
                <c:pt idx="3">
                  <c:v>685.13</c:v>
                </c:pt>
                <c:pt idx="4">
                  <c:v>750.33</c:v>
                </c:pt>
              </c:numCache>
            </c:numRef>
          </c:val>
          <c:extLst>
            <c:ext xmlns:c16="http://schemas.microsoft.com/office/drawing/2014/chart" uri="{C3380CC4-5D6E-409C-BE32-E72D297353CC}">
              <c16:uniqueId val="{00000000-8277-408B-8EE5-4A7D9BCC789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8277-408B-8EE5-4A7D9BCC789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41.86</c:v>
                </c:pt>
                <c:pt idx="1">
                  <c:v>46.4</c:v>
                </c:pt>
                <c:pt idx="2">
                  <c:v>45.72</c:v>
                </c:pt>
                <c:pt idx="3">
                  <c:v>45.82</c:v>
                </c:pt>
                <c:pt idx="4">
                  <c:v>38.229999999999997</c:v>
                </c:pt>
              </c:numCache>
            </c:numRef>
          </c:val>
          <c:extLst>
            <c:ext xmlns:c16="http://schemas.microsoft.com/office/drawing/2014/chart" uri="{C3380CC4-5D6E-409C-BE32-E72D297353CC}">
              <c16:uniqueId val="{00000000-407D-453A-820F-80AC3E400BB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407D-453A-820F-80AC3E400BB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583.22</c:v>
                </c:pt>
                <c:pt idx="1">
                  <c:v>543.88</c:v>
                </c:pt>
                <c:pt idx="2">
                  <c:v>557.91</c:v>
                </c:pt>
                <c:pt idx="3">
                  <c:v>666.96</c:v>
                </c:pt>
                <c:pt idx="4">
                  <c:v>646.55999999999995</c:v>
                </c:pt>
              </c:numCache>
            </c:numRef>
          </c:val>
          <c:extLst>
            <c:ext xmlns:c16="http://schemas.microsoft.com/office/drawing/2014/chart" uri="{C3380CC4-5D6E-409C-BE32-E72D297353CC}">
              <c16:uniqueId val="{00000000-BF3B-4A6B-B7F9-A20213EC4EC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BF3B-4A6B-B7F9-A20213EC4EC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音威子府村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636</v>
      </c>
      <c r="AM8" s="36"/>
      <c r="AN8" s="36"/>
      <c r="AO8" s="36"/>
      <c r="AP8" s="36"/>
      <c r="AQ8" s="36"/>
      <c r="AR8" s="36"/>
      <c r="AS8" s="36"/>
      <c r="AT8" s="37">
        <f>データ!$S$6</f>
        <v>275.63</v>
      </c>
      <c r="AU8" s="37"/>
      <c r="AV8" s="37"/>
      <c r="AW8" s="37"/>
      <c r="AX8" s="37"/>
      <c r="AY8" s="37"/>
      <c r="AZ8" s="37"/>
      <c r="BA8" s="37"/>
      <c r="BB8" s="37">
        <f>データ!$T$6</f>
        <v>2.31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91.83</v>
      </c>
      <c r="Q10" s="37"/>
      <c r="R10" s="37"/>
      <c r="S10" s="37"/>
      <c r="T10" s="37"/>
      <c r="U10" s="37"/>
      <c r="V10" s="37"/>
      <c r="W10" s="36">
        <f>データ!$Q$6</f>
        <v>4030</v>
      </c>
      <c r="X10" s="36"/>
      <c r="Y10" s="36"/>
      <c r="Z10" s="36"/>
      <c r="AA10" s="36"/>
      <c r="AB10" s="36"/>
      <c r="AC10" s="36"/>
      <c r="AD10" s="2"/>
      <c r="AE10" s="2"/>
      <c r="AF10" s="2"/>
      <c r="AG10" s="2"/>
      <c r="AH10" s="2"/>
      <c r="AI10" s="2"/>
      <c r="AJ10" s="2"/>
      <c r="AK10" s="2"/>
      <c r="AL10" s="36">
        <f>データ!$U$6</f>
        <v>562</v>
      </c>
      <c r="AM10" s="36"/>
      <c r="AN10" s="36"/>
      <c r="AO10" s="36"/>
      <c r="AP10" s="36"/>
      <c r="AQ10" s="36"/>
      <c r="AR10" s="36"/>
      <c r="AS10" s="36"/>
      <c r="AT10" s="37">
        <f>データ!$V$6</f>
        <v>2.29</v>
      </c>
      <c r="AU10" s="37"/>
      <c r="AV10" s="37"/>
      <c r="AW10" s="37"/>
      <c r="AX10" s="37"/>
      <c r="AY10" s="37"/>
      <c r="AZ10" s="37"/>
      <c r="BA10" s="37"/>
      <c r="BB10" s="37">
        <f>データ!$W$6</f>
        <v>245.41</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117</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118</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wnNYScGjpCmb3/B9aEXX3sHnaM4hFOIOroElIDvBUiL+EaTxwmUpo6vk+hpCiCbtlQpuIsp/R6cCnTksxcf5QQ==" saltValue="k3vUhGfS9PcazngN8JK5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14702</v>
      </c>
      <c r="D6" s="20">
        <f t="shared" si="3"/>
        <v>47</v>
      </c>
      <c r="E6" s="20">
        <f t="shared" si="3"/>
        <v>1</v>
      </c>
      <c r="F6" s="20">
        <f t="shared" si="3"/>
        <v>0</v>
      </c>
      <c r="G6" s="20">
        <f t="shared" si="3"/>
        <v>0</v>
      </c>
      <c r="H6" s="20" t="str">
        <f t="shared" si="3"/>
        <v>北海道　音威子府村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91.83</v>
      </c>
      <c r="Q6" s="21">
        <f t="shared" si="3"/>
        <v>4030</v>
      </c>
      <c r="R6" s="21">
        <f t="shared" si="3"/>
        <v>636</v>
      </c>
      <c r="S6" s="21">
        <f t="shared" si="3"/>
        <v>275.63</v>
      </c>
      <c r="T6" s="21">
        <f t="shared" si="3"/>
        <v>2.31</v>
      </c>
      <c r="U6" s="21">
        <f t="shared" si="3"/>
        <v>562</v>
      </c>
      <c r="V6" s="21">
        <f t="shared" si="3"/>
        <v>2.29</v>
      </c>
      <c r="W6" s="21">
        <f t="shared" si="3"/>
        <v>245.41</v>
      </c>
      <c r="X6" s="22">
        <f>IF(X7="",NA(),X7)</f>
        <v>72.680000000000007</v>
      </c>
      <c r="Y6" s="22">
        <f t="shared" ref="Y6:AG6" si="4">IF(Y7="",NA(),Y7)</f>
        <v>69.430000000000007</v>
      </c>
      <c r="Z6" s="22">
        <f t="shared" si="4"/>
        <v>71.23</v>
      </c>
      <c r="AA6" s="22">
        <f t="shared" si="4"/>
        <v>66.48</v>
      </c>
      <c r="AB6" s="22">
        <f t="shared" si="4"/>
        <v>71.62</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805.93</v>
      </c>
      <c r="BF6" s="22">
        <f t="shared" ref="BF6:BN6" si="7">IF(BF7="",NA(),BF7)</f>
        <v>710.29</v>
      </c>
      <c r="BG6" s="22">
        <f t="shared" si="7"/>
        <v>639.71</v>
      </c>
      <c r="BH6" s="22">
        <f t="shared" si="7"/>
        <v>685.13</v>
      </c>
      <c r="BI6" s="22">
        <f t="shared" si="7"/>
        <v>750.33</v>
      </c>
      <c r="BJ6" s="22">
        <f t="shared" si="7"/>
        <v>1183.92</v>
      </c>
      <c r="BK6" s="22">
        <f t="shared" si="7"/>
        <v>1128.72</v>
      </c>
      <c r="BL6" s="22">
        <f t="shared" si="7"/>
        <v>1125.25</v>
      </c>
      <c r="BM6" s="22">
        <f t="shared" si="7"/>
        <v>1157.05</v>
      </c>
      <c r="BN6" s="22">
        <f t="shared" si="7"/>
        <v>1228.8</v>
      </c>
      <c r="BO6" s="21" t="str">
        <f>IF(BO7="","",IF(BO7="-","【-】","【"&amp;SUBSTITUTE(TEXT(BO7,"#,##0.00"),"-","△")&amp;"】"))</f>
        <v>【1,045.20】</v>
      </c>
      <c r="BP6" s="22">
        <f>IF(BP7="",NA(),BP7)</f>
        <v>41.86</v>
      </c>
      <c r="BQ6" s="22">
        <f t="shared" ref="BQ6:BY6" si="8">IF(BQ7="",NA(),BQ7)</f>
        <v>46.4</v>
      </c>
      <c r="BR6" s="22">
        <f t="shared" si="8"/>
        <v>45.72</v>
      </c>
      <c r="BS6" s="22">
        <f t="shared" si="8"/>
        <v>45.82</v>
      </c>
      <c r="BT6" s="22">
        <f t="shared" si="8"/>
        <v>38.229999999999997</v>
      </c>
      <c r="BU6" s="22">
        <f t="shared" si="8"/>
        <v>42.5</v>
      </c>
      <c r="BV6" s="22">
        <f t="shared" si="8"/>
        <v>41.84</v>
      </c>
      <c r="BW6" s="22">
        <f t="shared" si="8"/>
        <v>41.44</v>
      </c>
      <c r="BX6" s="22">
        <f t="shared" si="8"/>
        <v>37.65</v>
      </c>
      <c r="BY6" s="22">
        <f t="shared" si="8"/>
        <v>37.31</v>
      </c>
      <c r="BZ6" s="21" t="str">
        <f>IF(BZ7="","",IF(BZ7="-","【-】","【"&amp;SUBSTITUTE(TEXT(BZ7,"#,##0.00"),"-","△")&amp;"】"))</f>
        <v>【49.51】</v>
      </c>
      <c r="CA6" s="22">
        <f>IF(CA7="",NA(),CA7)</f>
        <v>583.22</v>
      </c>
      <c r="CB6" s="22">
        <f t="shared" ref="CB6:CJ6" si="9">IF(CB7="",NA(),CB7)</f>
        <v>543.88</v>
      </c>
      <c r="CC6" s="22">
        <f t="shared" si="9"/>
        <v>557.91</v>
      </c>
      <c r="CD6" s="22">
        <f t="shared" si="9"/>
        <v>666.96</v>
      </c>
      <c r="CE6" s="22">
        <f t="shared" si="9"/>
        <v>646.55999999999995</v>
      </c>
      <c r="CF6" s="22">
        <f t="shared" si="9"/>
        <v>377.72</v>
      </c>
      <c r="CG6" s="22">
        <f t="shared" si="9"/>
        <v>390.47</v>
      </c>
      <c r="CH6" s="22">
        <f t="shared" si="9"/>
        <v>403.61</v>
      </c>
      <c r="CI6" s="22">
        <f t="shared" si="9"/>
        <v>442.82</v>
      </c>
      <c r="CJ6" s="22">
        <f t="shared" si="9"/>
        <v>425.76</v>
      </c>
      <c r="CK6" s="21" t="str">
        <f>IF(CK7="","",IF(CK7="-","【-】","【"&amp;SUBSTITUTE(TEXT(CK7,"#,##0.00"),"-","△")&amp;"】"))</f>
        <v>【317.14】</v>
      </c>
      <c r="CL6" s="22">
        <f>IF(CL7="",NA(),CL7)</f>
        <v>29.02</v>
      </c>
      <c r="CM6" s="22">
        <f t="shared" ref="CM6:CU6" si="10">IF(CM7="",NA(),CM7)</f>
        <v>29.42</v>
      </c>
      <c r="CN6" s="22">
        <f t="shared" si="10"/>
        <v>28.54</v>
      </c>
      <c r="CO6" s="22">
        <f t="shared" si="10"/>
        <v>22.56</v>
      </c>
      <c r="CP6" s="22">
        <f t="shared" si="10"/>
        <v>22.67</v>
      </c>
      <c r="CQ6" s="22">
        <f t="shared" si="10"/>
        <v>48.01</v>
      </c>
      <c r="CR6" s="22">
        <f t="shared" si="10"/>
        <v>49.08</v>
      </c>
      <c r="CS6" s="22">
        <f t="shared" si="10"/>
        <v>51.46</v>
      </c>
      <c r="CT6" s="22">
        <f t="shared" si="10"/>
        <v>51.84</v>
      </c>
      <c r="CU6" s="22">
        <f t="shared" si="10"/>
        <v>52.34</v>
      </c>
      <c r="CV6" s="21" t="str">
        <f>IF(CV7="","",IF(CV7="-","【-】","【"&amp;SUBSTITUTE(TEXT(CV7,"#,##0.00"),"-","△")&amp;"】"))</f>
        <v>【55.00】</v>
      </c>
      <c r="CW6" s="22">
        <f>IF(CW7="",NA(),CW7)</f>
        <v>86.12</v>
      </c>
      <c r="CX6" s="22">
        <f t="shared" ref="CX6:DF6" si="11">IF(CX7="",NA(),CX7)</f>
        <v>85.05</v>
      </c>
      <c r="CY6" s="22">
        <f t="shared" si="11"/>
        <v>86.61</v>
      </c>
      <c r="CZ6" s="22">
        <f t="shared" si="11"/>
        <v>87.03</v>
      </c>
      <c r="DA6" s="22">
        <f t="shared" si="11"/>
        <v>96.5</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14702</v>
      </c>
      <c r="D7" s="24">
        <v>47</v>
      </c>
      <c r="E7" s="24">
        <v>1</v>
      </c>
      <c r="F7" s="24">
        <v>0</v>
      </c>
      <c r="G7" s="24">
        <v>0</v>
      </c>
      <c r="H7" s="24" t="s">
        <v>97</v>
      </c>
      <c r="I7" s="24" t="s">
        <v>98</v>
      </c>
      <c r="J7" s="24" t="s">
        <v>99</v>
      </c>
      <c r="K7" s="24" t="s">
        <v>100</v>
      </c>
      <c r="L7" s="24" t="s">
        <v>101</v>
      </c>
      <c r="M7" s="24" t="s">
        <v>102</v>
      </c>
      <c r="N7" s="25" t="s">
        <v>103</v>
      </c>
      <c r="O7" s="25" t="s">
        <v>104</v>
      </c>
      <c r="P7" s="25">
        <v>91.83</v>
      </c>
      <c r="Q7" s="25">
        <v>4030</v>
      </c>
      <c r="R7" s="25">
        <v>636</v>
      </c>
      <c r="S7" s="25">
        <v>275.63</v>
      </c>
      <c r="T7" s="25">
        <v>2.31</v>
      </c>
      <c r="U7" s="25">
        <v>562</v>
      </c>
      <c r="V7" s="25">
        <v>2.29</v>
      </c>
      <c r="W7" s="25">
        <v>245.41</v>
      </c>
      <c r="X7" s="25">
        <v>72.680000000000007</v>
      </c>
      <c r="Y7" s="25">
        <v>69.430000000000007</v>
      </c>
      <c r="Z7" s="25">
        <v>71.23</v>
      </c>
      <c r="AA7" s="25">
        <v>66.48</v>
      </c>
      <c r="AB7" s="25">
        <v>71.62</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805.93</v>
      </c>
      <c r="BF7" s="25">
        <v>710.29</v>
      </c>
      <c r="BG7" s="25">
        <v>639.71</v>
      </c>
      <c r="BH7" s="25">
        <v>685.13</v>
      </c>
      <c r="BI7" s="25">
        <v>750.33</v>
      </c>
      <c r="BJ7" s="25">
        <v>1183.92</v>
      </c>
      <c r="BK7" s="25">
        <v>1128.72</v>
      </c>
      <c r="BL7" s="25">
        <v>1125.25</v>
      </c>
      <c r="BM7" s="25">
        <v>1157.05</v>
      </c>
      <c r="BN7" s="25">
        <v>1228.8</v>
      </c>
      <c r="BO7" s="25">
        <v>1045.2</v>
      </c>
      <c r="BP7" s="25">
        <v>41.86</v>
      </c>
      <c r="BQ7" s="25">
        <v>46.4</v>
      </c>
      <c r="BR7" s="25">
        <v>45.72</v>
      </c>
      <c r="BS7" s="25">
        <v>45.82</v>
      </c>
      <c r="BT7" s="25">
        <v>38.229999999999997</v>
      </c>
      <c r="BU7" s="25">
        <v>42.5</v>
      </c>
      <c r="BV7" s="25">
        <v>41.84</v>
      </c>
      <c r="BW7" s="25">
        <v>41.44</v>
      </c>
      <c r="BX7" s="25">
        <v>37.65</v>
      </c>
      <c r="BY7" s="25">
        <v>37.31</v>
      </c>
      <c r="BZ7" s="25">
        <v>49.51</v>
      </c>
      <c r="CA7" s="25">
        <v>583.22</v>
      </c>
      <c r="CB7" s="25">
        <v>543.88</v>
      </c>
      <c r="CC7" s="25">
        <v>557.91</v>
      </c>
      <c r="CD7" s="25">
        <v>666.96</v>
      </c>
      <c r="CE7" s="25">
        <v>646.55999999999995</v>
      </c>
      <c r="CF7" s="25">
        <v>377.72</v>
      </c>
      <c r="CG7" s="25">
        <v>390.47</v>
      </c>
      <c r="CH7" s="25">
        <v>403.61</v>
      </c>
      <c r="CI7" s="25">
        <v>442.82</v>
      </c>
      <c r="CJ7" s="25">
        <v>425.76</v>
      </c>
      <c r="CK7" s="25">
        <v>317.14</v>
      </c>
      <c r="CL7" s="25">
        <v>29.02</v>
      </c>
      <c r="CM7" s="25">
        <v>29.42</v>
      </c>
      <c r="CN7" s="25">
        <v>28.54</v>
      </c>
      <c r="CO7" s="25">
        <v>22.56</v>
      </c>
      <c r="CP7" s="25">
        <v>22.67</v>
      </c>
      <c r="CQ7" s="25">
        <v>48.01</v>
      </c>
      <c r="CR7" s="25">
        <v>49.08</v>
      </c>
      <c r="CS7" s="25">
        <v>51.46</v>
      </c>
      <c r="CT7" s="25">
        <v>51.84</v>
      </c>
      <c r="CU7" s="25">
        <v>52.34</v>
      </c>
      <c r="CV7" s="25">
        <v>55</v>
      </c>
      <c r="CW7" s="25">
        <v>86.12</v>
      </c>
      <c r="CX7" s="25">
        <v>85.05</v>
      </c>
      <c r="CY7" s="25">
        <v>86.61</v>
      </c>
      <c r="CZ7" s="25">
        <v>87.03</v>
      </c>
      <c r="DA7" s="25">
        <v>96.5</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113</v>
      </c>
      <c r="D13" t="s">
        <v>114</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2025-01-24T06:38:55Z</dcterms:created>
  <dcterms:modified xsi:type="dcterms:W3CDTF">2025-02-04T08:52:13Z</dcterms:modified>
  <cp:category/>
</cp:coreProperties>
</file>