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desktop\"/>
    </mc:Choice>
  </mc:AlternateContent>
  <xr:revisionPtr revIDLastSave="0" documentId="8_{86598A4A-BE4B-47C9-B2A5-44B0FC80BF57}" xr6:coauthVersionLast="45" xr6:coauthVersionMax="45" xr10:uidLastSave="{00000000-0000-0000-0000-000000000000}"/>
  <workbookProtection workbookAlgorithmName="SHA-512" workbookHashValue="b0mtJDI8MgWeQ/mZcqzCRUxbh3XQ8US//7yLMj2PKTv/Xn3LA1Krt9oxiWkpglYoAGQVqSztwtO9FR+3eW5k+A==" workbookSaltValue="3GoUQgBmn7dmSf6YSUsOt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E86" i="4"/>
  <c r="AT10" i="4"/>
  <c r="AL10" i="4"/>
  <c r="I10" i="4"/>
  <c r="AL8" i="4"/>
  <c r="P8"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<sst xmlns="http://schemas.openxmlformats.org/spreadsheetml/2006/main" count="236" uniqueCount="121">
  <si>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</si>
  <si>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</si>
  <si>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</si>
  <si>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</si>
  <si>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</si>
  <si>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</si>
  <si>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</si>
  <si>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</si>
  <si>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</si>
  <si>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</si>
  <si>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</si>
  <si>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</si>
  <si>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</si>
  <si>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</si>
  <si>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</si>
  <si>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</si>
  <si>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</si>
  <si>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</si>
  <si>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</si>
  <si>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</si>
  <si>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</si>
  <si>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</si>
  <si>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</si>
  <si>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</si>
  <si>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</si>
  <si>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</si>
  <si>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</si>
  <si>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</si>
  <si>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</si>
  <si>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</si>
  <si>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</si>
  <si>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</si>
  <si>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</si>
  <si>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</si>
  <si>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</si>
  <si>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</si>
  <si>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</si>
  <si>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</si>
  <si>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</si>
  <si>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</si>
  <si>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</si>
  <si>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</si>
  <si>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</si>
  <si>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</si>
  <si>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</si>
  <si>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</si>
  <si>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</si>
  <si>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</si>
  <si>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</si>
  <si>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</si>
  <si>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</si>
  <si>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</si>
  <si>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</si>
  <si>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</si>
  <si>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</si>
  <si>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</si>
  <si>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</si>
  <si>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</si>
  <si>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</si>
  <si>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</si>
  <si>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</si>
  <si>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</si>
  <si>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</si>
  <si>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</si>
  <si>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</si>
  <si>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</si>
  <si>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</si>
  <si>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</si>
  <si>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</si>
  <si>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</si>
  <si>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</si>
  <si>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</si>
  <si>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</si>
  <si>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</si>
  <si>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</si>
  <si>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</si>
  <si>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</si>
  <si>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</si>
  <si>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</si>
  <si>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</si>
  <si>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</si>
  <si>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</si>
  <si>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</si>
  <si>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</si>
  <si>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</si>
  <si>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</si>
  <si>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</si>
  <si>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</si>
  <si>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</si>
  <si>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</si>
  <si>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</si>
  <si>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</si>
  <si>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</si>
  <si>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</si>
  <si>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</si>
  <si>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</si>
  <si>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</si>
  <si>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</si>
  <si>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</si>
  <si>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音威子府村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</si>
  <si>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</si>
  <si>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</si>
  <si>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</si>
  <si>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</si>
  <si>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</si>
  <si>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</si>
  <si>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</si>
  <si>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</si>
  <si>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</si>
  <si>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</si>
  <si>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</si>
  <si>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</si>
  <si>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</si>
  <si>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</si>
  <si>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</si>
  <si>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</si>
  <si>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</si>
  <si>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</si>
  <si>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施設・管路について令和元年度に実施した最適整備構想の結果により、若干の経年劣化はあるものの、大きな腐食や破損は見られなかった。最適整備構想の結果・分析から今後の更新について検討し、健全な維持管理に努める必要がある。</t>
    <phoneticPr fontId="4"/>
  </si>
  <si>
    <t>　人口減少に伴う料金収入額の減少が大きな課題となる。運営委員と協議し料金改定を含めた運営方法を検討していく必要がある。
　経営戦略等により健全な運営計画に努める。</t>
    <rPh sb="61" eb="63">
      <t>ケイエイ</t>
    </rPh>
    <rPh sb="63" eb="65">
      <t>センリャク</t>
    </rPh>
    <rPh sb="65" eb="66">
      <t>トウ</t>
    </rPh>
    <phoneticPr fontId="4"/>
  </si>
  <si>
    <t>　収益的収支は昨年と比較して1ポイント上がり、100％を上回る結果となった。しかし、人口減少による収入減は引き続き課題であり、今後も料金改定を含めた効率的な維持管理により改善を進めていく。
　経費回収率は昨年から18ポイント下がり、昨年と比較し大きく下がる結果となった。要因として沈殿槽搔寄機の修繕、高圧開閉器期取替工事による設備保守によるものであると考える。
　施設利用率については昨年と比較して2ポイント下がったものの、概ね50％を推移し続けている。人口減少等により今後も下がり続けることが予想されるが、現状維持以上を目標に適切な運用を行っていく。
　水洗化率は過去5年をみてもほぼ横ばいを維持しており、類似団体と比較しても高い水準にある。水質保全料金収入向上の観点からも水洗化率100％に向けた取り組みが必要である。</t>
    <rPh sb="1" eb="4">
      <t>シュウエキテキ</t>
    </rPh>
    <rPh sb="4" eb="6">
      <t>シュウシ</t>
    </rPh>
    <rPh sb="7" eb="9">
      <t>サクネン</t>
    </rPh>
    <rPh sb="10" eb="12">
      <t>ヒカク</t>
    </rPh>
    <rPh sb="19" eb="20">
      <t>ア</t>
    </rPh>
    <rPh sb="28" eb="30">
      <t>ウワマワ</t>
    </rPh>
    <rPh sb="31" eb="33">
      <t>ケッカ</t>
    </rPh>
    <rPh sb="42" eb="44">
      <t>ジンコウ</t>
    </rPh>
    <rPh sb="44" eb="46">
      <t>ゲンショウ</t>
    </rPh>
    <rPh sb="49" eb="52">
      <t>シュウニュウゲン</t>
    </rPh>
    <rPh sb="53" eb="54">
      <t>ヒ</t>
    </rPh>
    <rPh sb="55" eb="56">
      <t>ツヅ</t>
    </rPh>
    <rPh sb="57" eb="59">
      <t>カダイ</t>
    </rPh>
    <rPh sb="63" eb="65">
      <t>コンゴ</t>
    </rPh>
    <rPh sb="66" eb="68">
      <t>リョウキン</t>
    </rPh>
    <rPh sb="68" eb="70">
      <t>カイテイ</t>
    </rPh>
    <rPh sb="71" eb="72">
      <t>フク</t>
    </rPh>
    <rPh sb="74" eb="77">
      <t>コウリツテキ</t>
    </rPh>
    <rPh sb="78" eb="80">
      <t>イジ</t>
    </rPh>
    <rPh sb="80" eb="82">
      <t>カンリ</t>
    </rPh>
    <rPh sb="85" eb="87">
      <t>カイゼン</t>
    </rPh>
    <rPh sb="88" eb="89">
      <t>スス</t>
    </rPh>
    <rPh sb="96" eb="98">
      <t>ケイヒ</t>
    </rPh>
    <rPh sb="98" eb="100">
      <t>カイシュウ</t>
    </rPh>
    <rPh sb="100" eb="101">
      <t>リツ</t>
    </rPh>
    <rPh sb="102" eb="104">
      <t>サクネン</t>
    </rPh>
    <rPh sb="112" eb="113">
      <t>サ</t>
    </rPh>
    <rPh sb="116" eb="118">
      <t>サクネン</t>
    </rPh>
    <rPh sb="119" eb="121">
      <t>ヒカク</t>
    </rPh>
    <rPh sb="122" eb="123">
      <t>オオ</t>
    </rPh>
    <rPh sb="125" eb="126">
      <t>サ</t>
    </rPh>
    <rPh sb="128" eb="130">
      <t>ケッカ</t>
    </rPh>
    <rPh sb="135" eb="137">
      <t>ヨウイン</t>
    </rPh>
    <rPh sb="140" eb="143">
      <t>チンデンソウ</t>
    </rPh>
    <rPh sb="176" eb="177">
      <t>カンガ</t>
    </rPh>
    <rPh sb="182" eb="184">
      <t>シセツ</t>
    </rPh>
    <rPh sb="184" eb="186">
      <t>リヨウ</t>
    </rPh>
    <rPh sb="186" eb="187">
      <t>リツ</t>
    </rPh>
    <rPh sb="192" eb="194">
      <t>サクネン</t>
    </rPh>
    <rPh sb="195" eb="197">
      <t>ヒカク</t>
    </rPh>
    <rPh sb="204" eb="205">
      <t>サ</t>
    </rPh>
    <rPh sb="212" eb="213">
      <t>オオム</t>
    </rPh>
    <rPh sb="218" eb="220">
      <t>スイイ</t>
    </rPh>
    <rPh sb="221" eb="222">
      <t>ツヅ</t>
    </rPh>
    <rPh sb="227" eb="229">
      <t>ジンコウ</t>
    </rPh>
    <rPh sb="229" eb="231">
      <t>ゲンショウ</t>
    </rPh>
    <rPh sb="231" eb="232">
      <t>トウ</t>
    </rPh>
    <rPh sb="235" eb="237">
      <t>コンゴ</t>
    </rPh>
    <rPh sb="238" eb="239">
      <t>サ</t>
    </rPh>
    <rPh sb="241" eb="242">
      <t>ツヅ</t>
    </rPh>
    <rPh sb="247" eb="249">
      <t>ヨソウ</t>
    </rPh>
    <rPh sb="254" eb="256">
      <t>ゲンジョウ</t>
    </rPh>
    <rPh sb="256" eb="258">
      <t>イジ</t>
    </rPh>
    <rPh sb="258" eb="260">
      <t>イジョウ</t>
    </rPh>
    <rPh sb="261" eb="263">
      <t>モクヒョウ</t>
    </rPh>
    <rPh sb="264" eb="266">
      <t>テキセツ</t>
    </rPh>
    <rPh sb="267" eb="269">
      <t>ウンヨウ</t>
    </rPh>
    <rPh sb="270" eb="271">
      <t>オコナ</t>
    </rPh>
    <rPh sb="278" eb="281">
      <t>スイセンカ</t>
    </rPh>
    <rPh sb="281" eb="282">
      <t>リツ</t>
    </rPh>
    <rPh sb="283" eb="285">
      <t>カコ</t>
    </rPh>
    <rPh sb="286" eb="287">
      <t>ネン</t>
    </rPh>
    <rPh sb="293" eb="294">
      <t>ヨコ</t>
    </rPh>
    <rPh sb="297" eb="299">
      <t>イジ</t>
    </rPh>
    <rPh sb="304" eb="306">
      <t>ルイジ</t>
    </rPh>
    <rPh sb="306" eb="308">
      <t>ダンタイ</t>
    </rPh>
    <rPh sb="309" eb="311">
      <t>ヒカク</t>
    </rPh>
    <rPh sb="314" eb="315">
      <t>タカ</t>
    </rPh>
    <rPh sb="316" eb="318">
      <t>スイジュン</t>
    </rPh>
    <rPh sb="322" eb="324">
      <t>スイシツ</t>
    </rPh>
    <rPh sb="324" eb="326">
      <t>ホゼン</t>
    </rPh>
    <rPh sb="326" eb="328">
      <t>リョウキン</t>
    </rPh>
    <rPh sb="328" eb="330">
      <t>シュウニュウ</t>
    </rPh>
    <rPh sb="330" eb="332">
      <t>コウジョウ</t>
    </rPh>
    <rPh sb="333" eb="335">
      <t>カンテン</t>
    </rPh>
    <rPh sb="338" eb="341">
      <t>スイセンカ</t>
    </rPh>
    <rPh sb="341" eb="342">
      <t>リツ</t>
    </rPh>
    <rPh sb="347" eb="348">
      <t>ム</t>
    </rPh>
    <rPh sb="350" eb="351">
      <t>ト</t>
    </rPh>
    <rPh sb="352" eb="353">
      <t>ク</t>
    </rPh>
    <rPh sb="355" eb="3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</si>
</sst>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E2-4AD7-AFF9-2E67086DD35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FFE2-4AD7-AFF9-2E67086DD35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55</c:v>
                </c:pt>
                <c:pt idx="1">
                  <c:v>53.16</c:v>
                </c:pt>
                <c:pt idx="2">
                  <c:v>52.37</c:v>
                </c:pt>
                <c:pt idx="3">
                  <c:v>53.68</c:v>
                </c:pt>
                <c:pt idx="4">
                  <c:v>51.05</c:v>
                </c:pt>
              </c:numCache>
            </c:numRef>
          </c:val>
          <c:extLst>
            <c:ext xmlns:c16="http://schemas.microsoft.com/office/drawing/2014/chart" uri="{C3380CC4-5D6E-409C-BE32-E72D297353CC}">
              <c16:uniqueId val="{00000000-0C1A-4435-90F1-047DF2016D7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0C1A-4435-90F1-047DF2016D7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95.41</c:v>
                </c:pt>
                <c:pt idx="1">
                  <c:v>95.41</c:v>
                </c:pt>
                <c:pt idx="2">
                  <c:v>95.68</c:v>
                </c:pt>
                <c:pt idx="3">
                  <c:v>95.57</c:v>
                </c:pt>
                <c:pt idx="4">
                  <c:v>95.86</c:v>
                </c:pt>
              </c:numCache>
            </c:numRef>
          </c:val>
          <c:extLst>
            <c:ext xmlns:c16="http://schemas.microsoft.com/office/drawing/2014/chart" uri="{C3380CC4-5D6E-409C-BE32-E72D297353CC}">
              <c16:uniqueId val="{00000000-1A54-496B-981A-5FAA7EB6C1C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1A54-496B-981A-5FAA7EB6C1C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103.35</c:v>
                </c:pt>
                <c:pt idx="1">
                  <c:v>109.95</c:v>
                </c:pt>
                <c:pt idx="2">
                  <c:v>106.21</c:v>
                </c:pt>
                <c:pt idx="3">
                  <c:v>102.21</c:v>
                </c:pt>
                <c:pt idx="4">
                  <c:v>103.65</c:v>
                </c:pt>
              </c:numCache>
            </c:numRef>
          </c:val>
          <c:extLst>
            <c:ext xmlns:c16="http://schemas.microsoft.com/office/drawing/2014/chart" uri="{C3380CC4-5D6E-409C-BE32-E72D297353CC}">
              <c16:uniqueId val="{00000000-16EF-4641-AF33-F89769FEC70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EF-4641-AF33-F89769FEC70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40-437C-AA86-313C3C83E7E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40-437C-AA86-313C3C83E7E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10-4EAE-8835-DC047A2857E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10-4EAE-8835-DC047A2857E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6D-4581-8E0F-0AE83C8B203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6D-4581-8E0F-0AE83C8B203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F6-46A0-B453-8859B8788FD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F6-46A0-B453-8859B8788FD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D9-4505-BBDD-DB7587E8C8A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ABD9-4505-BBDD-DB7587E8C8A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48.78</c:v>
                </c:pt>
                <c:pt idx="1">
                  <c:v>71.31</c:v>
                </c:pt>
                <c:pt idx="2">
                  <c:v>67.69</c:v>
                </c:pt>
                <c:pt idx="3">
                  <c:v>64.28</c:v>
                </c:pt>
                <c:pt idx="4">
                  <c:v>46.22</c:v>
                </c:pt>
              </c:numCache>
            </c:numRef>
          </c:val>
          <c:extLst>
            <c:ext xmlns:c16="http://schemas.microsoft.com/office/drawing/2014/chart" uri="{C3380CC4-5D6E-409C-BE32-E72D297353CC}">
              <c16:uniqueId val="{00000000-392B-42BA-B37B-68846E35E82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392B-42BA-B37B-68846E35E82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436.89</c:v>
                </c:pt>
                <c:pt idx="1">
                  <c:v>310.86</c:v>
                </c:pt>
                <c:pt idx="2">
                  <c:v>333.89</c:v>
                </c:pt>
                <c:pt idx="3">
                  <c:v>412.72</c:v>
                </c:pt>
                <c:pt idx="4">
                  <c:v>466.47</c:v>
                </c:pt>
              </c:numCache>
            </c:numRef>
          </c:val>
          <c:extLst>
            <c:ext xmlns:c16="http://schemas.microsoft.com/office/drawing/2014/chart" uri="{C3380CC4-5D6E-409C-BE32-E72D297353CC}">
              <c16:uniqueId val="{00000000-0D8C-4EFA-8045-6203433686C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0D8C-4EFA-8045-6203433686C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音威子府村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636</v>
      </c>
      <c r="AM8" s="36"/>
      <c r="AN8" s="36"/>
      <c r="AO8" s="36"/>
      <c r="AP8" s="36"/>
      <c r="AQ8" s="36"/>
      <c r="AR8" s="36"/>
      <c r="AS8" s="36"/>
      <c r="AT8" s="37">
        <f>データ!T6</f>
        <v>275.63</v>
      </c>
      <c r="AU8" s="37"/>
      <c r="AV8" s="37"/>
      <c r="AW8" s="37"/>
      <c r="AX8" s="37"/>
      <c r="AY8" s="37"/>
      <c r="AZ8" s="37"/>
      <c r="BA8" s="37"/>
      <c r="BB8" s="37">
        <f>データ!U6</f>
        <v>2.31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86.76</v>
      </c>
      <c r="Q10" s="37"/>
      <c r="R10" s="37"/>
      <c r="S10" s="37"/>
      <c r="T10" s="37"/>
      <c r="U10" s="37"/>
      <c r="V10" s="37"/>
      <c r="W10" s="37">
        <f>データ!Q6</f>
        <v>62.21</v>
      </c>
      <c r="X10" s="37"/>
      <c r="Y10" s="37"/>
      <c r="Z10" s="37"/>
      <c r="AA10" s="37"/>
      <c r="AB10" s="37"/>
      <c r="AC10" s="37"/>
      <c r="AD10" s="36">
        <f>データ!R6</f>
        <v>3630</v>
      </c>
      <c r="AE10" s="36"/>
      <c r="AF10" s="36"/>
      <c r="AG10" s="36"/>
      <c r="AH10" s="36"/>
      <c r="AI10" s="36"/>
      <c r="AJ10" s="36"/>
      <c r="AK10" s="2"/>
      <c r="AL10" s="36">
        <f>データ!V6</f>
        <v>531</v>
      </c>
      <c r="AM10" s="36"/>
      <c r="AN10" s="36"/>
      <c r="AO10" s="36"/>
      <c r="AP10" s="36"/>
      <c r="AQ10" s="36"/>
      <c r="AR10" s="36"/>
      <c r="AS10" s="36"/>
      <c r="AT10" s="37">
        <f>データ!W6</f>
        <v>0.61</v>
      </c>
      <c r="AU10" s="37"/>
      <c r="AV10" s="37"/>
      <c r="AW10" s="37"/>
      <c r="AX10" s="37"/>
      <c r="AY10" s="37"/>
      <c r="AZ10" s="37"/>
      <c r="BA10" s="37"/>
      <c r="BB10" s="37">
        <f>データ!X6</f>
        <v>870.49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120</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45</v>
      </c>
      <c r="O86" s="12" t="str">
        <f>データ!EO6</f>
        <v>【0.02】</v>
      </c>
    </row>
  </sheetData>
  <sheetProtection algorithmName="SHA-512" hashValue="FWhqyZZ2kK+MxzCKeWvTl7ZSAXgASkHFRIuHLTGoX9dPEvHRQqyLVcN7iokdhZQKU8vfofIxVCfaF6PHG06CkA==" saltValue="K2zPh/gq391Fz+8Da0XDe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14702</v>
      </c>
      <c r="D6" s="19">
        <f t="shared" si="3"/>
        <v>47</v>
      </c>
      <c r="E6" s="19">
        <f t="shared" si="3"/>
        <v>17</v>
      </c>
      <c r="F6" s="19">
        <f t="shared" si="3"/>
        <v>5</v>
      </c>
      <c r="G6" s="19">
        <f t="shared" si="3"/>
        <v>0</v>
      </c>
      <c r="H6" s="19" t="str">
        <f t="shared" si="3"/>
        <v>北海道　音威子府村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86.76</v>
      </c>
      <c r="Q6" s="20">
        <f t="shared" si="3"/>
        <v>62.21</v>
      </c>
      <c r="R6" s="20">
        <f t="shared" si="3"/>
        <v>3630</v>
      </c>
      <c r="S6" s="20">
        <f t="shared" si="3"/>
        <v>636</v>
      </c>
      <c r="T6" s="20">
        <f t="shared" si="3"/>
        <v>275.63</v>
      </c>
      <c r="U6" s="20">
        <f t="shared" si="3"/>
        <v>2.31</v>
      </c>
      <c r="V6" s="20">
        <f t="shared" si="3"/>
        <v>531</v>
      </c>
      <c r="W6" s="20">
        <f t="shared" si="3"/>
        <v>0.61</v>
      </c>
      <c r="X6" s="20">
        <f t="shared" si="3"/>
        <v>870.49</v>
      </c>
      <c r="Y6" s="21">
        <f>IF(Y7="",NA(),Y7)</f>
        <v>103.35</v>
      </c>
      <c r="Z6" s="21">
        <f t="shared" ref="Z6:AH6" si="4">IF(Z7="",NA(),Z7)</f>
        <v>109.95</v>
      </c>
      <c r="AA6" s="21">
        <f t="shared" si="4"/>
        <v>106.21</v>
      </c>
      <c r="AB6" s="21">
        <f t="shared" si="4"/>
        <v>102.21</v>
      </c>
      <c r="AC6" s="21">
        <f t="shared" si="4"/>
        <v>103.65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48.78</v>
      </c>
      <c r="BR6" s="21">
        <f t="shared" ref="BR6:BZ6" si="8">IF(BR7="",NA(),BR7)</f>
        <v>71.31</v>
      </c>
      <c r="BS6" s="21">
        <f t="shared" si="8"/>
        <v>67.69</v>
      </c>
      <c r="BT6" s="21">
        <f t="shared" si="8"/>
        <v>64.28</v>
      </c>
      <c r="BU6" s="21">
        <f t="shared" si="8"/>
        <v>46.22</v>
      </c>
      <c r="BV6" s="21">
        <f t="shared" si="8"/>
        <v>57.31</v>
      </c>
      <c r="BW6" s="21">
        <f t="shared" si="8"/>
        <v>57.08</v>
      </c>
      <c r="BX6" s="21">
        <f t="shared" si="8"/>
        <v>56.26</v>
      </c>
      <c r="BY6" s="21">
        <f t="shared" si="8"/>
        <v>52.94</v>
      </c>
      <c r="BZ6" s="21">
        <f t="shared" si="8"/>
        <v>52.05</v>
      </c>
      <c r="CA6" s="20" t="str">
        <f>IF(CA7="","",IF(CA7="-","【-】","【"&amp;SUBSTITUTE(TEXT(CA7,"#,##0.00"),"-","△")&amp;"】"))</f>
        <v>【56.93】</v>
      </c>
      <c r="CB6" s="21">
        <f>IF(CB7="",NA(),CB7)</f>
        <v>436.89</v>
      </c>
      <c r="CC6" s="21">
        <f t="shared" ref="CC6:CK6" si="9">IF(CC7="",NA(),CC7)</f>
        <v>310.86</v>
      </c>
      <c r="CD6" s="21">
        <f t="shared" si="9"/>
        <v>333.89</v>
      </c>
      <c r="CE6" s="21">
        <f t="shared" si="9"/>
        <v>412.72</v>
      </c>
      <c r="CF6" s="21">
        <f t="shared" si="9"/>
        <v>466.47</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55</v>
      </c>
      <c r="CN6" s="21">
        <f t="shared" ref="CN6:CV6" si="10">IF(CN7="",NA(),CN7)</f>
        <v>53.16</v>
      </c>
      <c r="CO6" s="21">
        <f t="shared" si="10"/>
        <v>52.37</v>
      </c>
      <c r="CP6" s="21">
        <f t="shared" si="10"/>
        <v>53.68</v>
      </c>
      <c r="CQ6" s="21">
        <f t="shared" si="10"/>
        <v>51.05</v>
      </c>
      <c r="CR6" s="21">
        <f t="shared" si="10"/>
        <v>50.14</v>
      </c>
      <c r="CS6" s="21">
        <f t="shared" si="10"/>
        <v>54.83</v>
      </c>
      <c r="CT6" s="21">
        <f t="shared" si="10"/>
        <v>66.53</v>
      </c>
      <c r="CU6" s="21">
        <f t="shared" si="10"/>
        <v>52.35</v>
      </c>
      <c r="CV6" s="21">
        <f t="shared" si="10"/>
        <v>46.25</v>
      </c>
      <c r="CW6" s="20" t="str">
        <f>IF(CW7="","",IF(CW7="-","【-】","【"&amp;SUBSTITUTE(TEXT(CW7,"#,##0.00"),"-","△")&amp;"】"))</f>
        <v>【49.87】</v>
      </c>
      <c r="CX6" s="21">
        <f>IF(CX7="",NA(),CX7)</f>
        <v>95.41</v>
      </c>
      <c r="CY6" s="21">
        <f t="shared" ref="CY6:DG6" si="11">IF(CY7="",NA(),CY7)</f>
        <v>95.41</v>
      </c>
      <c r="CZ6" s="21">
        <f t="shared" si="11"/>
        <v>95.68</v>
      </c>
      <c r="DA6" s="21">
        <f t="shared" si="11"/>
        <v>95.57</v>
      </c>
      <c r="DB6" s="21">
        <f t="shared" si="11"/>
        <v>95.86</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14702</v>
      </c>
      <c r="D7" s="23">
        <v>47</v>
      </c>
      <c r="E7" s="23">
        <v>17</v>
      </c>
      <c r="F7" s="23">
        <v>5</v>
      </c>
      <c r="G7" s="23">
        <v>0</v>
      </c>
      <c r="H7" s="23" t="s">
        <v>99</v>
      </c>
      <c r="I7" s="23" t="s">
        <v>100</v>
      </c>
      <c r="J7" s="23" t="s">
        <v>101</v>
      </c>
      <c r="K7" s="23" t="s">
        <v>102</v>
      </c>
      <c r="L7" s="23" t="s">
        <v>103</v>
      </c>
      <c r="M7" s="23" t="s">
        <v>104</v>
      </c>
      <c r="N7" s="24" t="s">
        <v>105</v>
      </c>
      <c r="O7" s="24" t="s">
        <v>106</v>
      </c>
      <c r="P7" s="24">
        <v>86.76</v>
      </c>
      <c r="Q7" s="24">
        <v>62.21</v>
      </c>
      <c r="R7" s="24">
        <v>3630</v>
      </c>
      <c r="S7" s="24">
        <v>636</v>
      </c>
      <c r="T7" s="24">
        <v>275.63</v>
      </c>
      <c r="U7" s="24">
        <v>2.31</v>
      </c>
      <c r="V7" s="24">
        <v>531</v>
      </c>
      <c r="W7" s="24">
        <v>0.61</v>
      </c>
      <c r="X7" s="24">
        <v>870.49</v>
      </c>
      <c r="Y7" s="24">
        <v>103.35</v>
      </c>
      <c r="Z7" s="24">
        <v>109.95</v>
      </c>
      <c r="AA7" s="24">
        <v>106.21</v>
      </c>
      <c r="AB7" s="24">
        <v>102.21</v>
      </c>
      <c r="AC7" s="24">
        <v>103.65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48.78</v>
      </c>
      <c r="BR7" s="24">
        <v>71.31</v>
      </c>
      <c r="BS7" s="24">
        <v>67.69</v>
      </c>
      <c r="BT7" s="24">
        <v>64.28</v>
      </c>
      <c r="BU7" s="24">
        <v>46.22</v>
      </c>
      <c r="BV7" s="24">
        <v>57.31</v>
      </c>
      <c r="BW7" s="24">
        <v>57.08</v>
      </c>
      <c r="BX7" s="24">
        <v>56.26</v>
      </c>
      <c r="BY7" s="24">
        <v>52.94</v>
      </c>
      <c r="BZ7" s="24">
        <v>52.05</v>
      </c>
      <c r="CA7" s="24">
        <v>56.93</v>
      </c>
      <c r="CB7" s="24">
        <v>436.89</v>
      </c>
      <c r="CC7" s="24">
        <v>310.86</v>
      </c>
      <c r="CD7" s="24">
        <v>333.89</v>
      </c>
      <c r="CE7" s="24">
        <v>412.72</v>
      </c>
      <c r="CF7" s="24">
        <v>466.47</v>
      </c>
      <c r="CG7" s="24">
        <v>273.52</v>
      </c>
      <c r="CH7" s="24">
        <v>274.99</v>
      </c>
      <c r="CI7" s="24">
        <v>282.08999999999997</v>
      </c>
      <c r="CJ7" s="24">
        <v>303.27999999999997</v>
      </c>
      <c r="CK7" s="24">
        <v>301.86</v>
      </c>
      <c r="CL7" s="24">
        <v>271.14999999999998</v>
      </c>
      <c r="CM7" s="24">
        <v>55</v>
      </c>
      <c r="CN7" s="24">
        <v>53.16</v>
      </c>
      <c r="CO7" s="24">
        <v>52.37</v>
      </c>
      <c r="CP7" s="24">
        <v>53.68</v>
      </c>
      <c r="CQ7" s="24">
        <v>51.05</v>
      </c>
      <c r="CR7" s="24">
        <v>50.14</v>
      </c>
      <c r="CS7" s="24">
        <v>54.83</v>
      </c>
      <c r="CT7" s="24">
        <v>66.53</v>
      </c>
      <c r="CU7" s="24">
        <v>52.35</v>
      </c>
      <c r="CV7" s="24">
        <v>46.25</v>
      </c>
      <c r="CW7" s="24">
        <v>49.87</v>
      </c>
      <c r="CX7" s="24">
        <v>95.41</v>
      </c>
      <c r="CY7" s="24">
        <v>95.41</v>
      </c>
      <c r="CZ7" s="24">
        <v>95.68</v>
      </c>
      <c r="DA7" s="24">
        <v>95.57</v>
      </c>
      <c r="DB7" s="24">
        <v>95.86</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2025-01-24T07:32:25Z</dcterms:created>
  <dcterms:modified xsi:type="dcterms:W3CDTF">2025-02-04T08:51:28Z</dcterms:modified>
  <cp:category/>
</cp:coreProperties>
</file>