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8308\Desktop\"/>
    </mc:Choice>
  </mc:AlternateContent>
  <bookViews>
    <workbookView xWindow="540" yWindow="720" windowWidth="27090" windowHeight="14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<sst xmlns="http://schemas.openxmlformats.org/spreadsheetml/2006/main" count="1138" uniqueCount="555">
  <si>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</si>
  <si>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</si>
  <si>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</si>
  <si>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</si>
  <si>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</si>
  <si>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</si>
  <si>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</si>
  <si>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</si>
  <si>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</si>
  <si>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</si>
  <si>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</si>
  <si>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</si>
  <si>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</si>
  <si>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</si>
  <si>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</si>
  <si>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</si>
  <si>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</si>
  <si>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</si>
  <si>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</si>
  <si>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</si>
  <si>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</si>
  <si>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</si>
  <si>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</si>
  <si>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</si>
  <si>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</si>
  <si>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</si>
  <si>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</si>
  <si>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</si>
  <si>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</si>
  <si>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</si>
  <si>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</si>
  <si>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</si>
  <si>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</si>
  <si>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</si>
  <si>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</si>
  <si>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</si>
  <si>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</si>
  <si>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</si>
  <si>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</si>
  <si>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</si>
  <si>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</si>
  <si>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</si>
  <si>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</si>
  <si>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</si>
  <si>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</si>
  <si>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</si>
  <si>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</si>
  <si>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</si>
  <si>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</si>
  <si>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</si>
  <si>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</si>
  <si>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</si>
  <si>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</si>
  <si>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</si>
  <si>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</si>
  <si>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</si>
  <si>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</si>
  <si>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</si>
  <si>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</si>
  <si>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</si>
  <si>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</si>
  <si>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</si>
  <si>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</si>
  <si>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</si>
  <si>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</si>
  <si>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</si>
  <si>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</si>
  <si>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</si>
  <si>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</si>
  <si>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</si>
  <si>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</si>
  <si>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</si>
  <si>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</si>
  <si>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</si>
  <si>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</si>
  <si>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</si>
  <si>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</si>
  <si>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</si>
  <si>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</si>
  <si>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</si>
  <si>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</si>
  <si>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</si>
  <si>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</si>
  <si>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</si>
  <si>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</si>
  <si>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</si>
  <si>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</si>
  <si>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</si>
  <si>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</si>
  <si>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</si>
  <si>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</si>
  <si>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</si>
  <si>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</si>
  <si>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</si>
  <si>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</si>
  <si>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</si>
  <si>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</si>
  <si>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</si>
  <si>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</si>
  <si>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</si>
  <si>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</si>
  <si>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</si>
  <si>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</si>
  <si>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</si>
  <si>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</si>
  <si>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</si>
  <si>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</si>
  <si>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</si>
  <si>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</si>
  <si>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</si>
  <si>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</si>
  <si>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</si>
  <si>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</si>
  <si>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</si>
  <si>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</si>
  <si>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</si>
  <si>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</si>
  <si>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</si>
  <si>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</si>
  <si>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</si>
  <si>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</si>
  <si>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</si>
  <si>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</si>
  <si>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</si>
  <si>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</si>
  <si>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</si>
  <si>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</si>
  <si>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</si>
  <si>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</si>
  <si>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</si>
  <si>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</si>
  <si>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</si>
  <si>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</si>
  <si>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</si>
  <si>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</si>
  <si>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</si>
  <si>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</si>
  <si>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</si>
  <si>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</si>
  <si>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</si>
  <si>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</si>
  <si>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</si>
  <si>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</si>
  <si>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</si>
  <si>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</si>
  <si>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</si>
  <si>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</si>
  <si>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</si>
  <si>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</si>
  <si>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</si>
  <si>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</si>
  <si>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</si>
  <si>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</si>
  <si>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</si>
  <si>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</si>
  <si>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</si>
  <si>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</si>
  <si>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</si>
  <si>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</si>
  <si>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</si>
  <si>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</si>
  <si>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</si>
  <si>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</si>
  <si>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</si>
  <si>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</si>
  <si>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</si>
  <si>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</si>
  <si>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</si>
  <si>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</si>
  <si>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</si>
  <si>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</si>
  <si>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</si>
  <si>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</si>
  <si>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</si>
  <si>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</si>
  <si>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</si>
  <si>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</si>
  <si>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</si>
  <si>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</si>
  <si>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</si>
  <si>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</si>
  <si>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</si>
  <si>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</si>
  <si>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</si>
  <si>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</si>
  <si>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</si>
  <si>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</si>
  <si>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</si>
  <si>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</si>
  <si>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</si>
  <si>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</si>
  <si>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</si>
  <si>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</si>
  <si>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</si>
  <si>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</si>
  <si>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</si>
  <si>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</si>
  <si>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</si>
  <si>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</si>
  <si>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</si>
  <si>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</si>
  <si>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</si>
  <si>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北海道音威子府村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</si>
  <si>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</si>
  <si>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</si>
  <si>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</si>
  <si>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</si>
  <si>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</si>
  <si>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</si>
  <si>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</si>
  <si>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</si>
  <si>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</si>
  <si>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</si>
  <si>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</si>
  <si>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</si>
  <si>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</si>
  <si>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</si>
  <si>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</si>
  <si>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</si>
  <si>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</si>
  <si>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</si>
  <si>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</si>
  <si>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</si>
  <si>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</si>
  <si>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</si>
  <si>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</si>
  <si>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</si>
  <si>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</si>
  <si>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</si>
  <si>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</si>
  <si>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</si>
  <si>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</si>
  <si>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</si>
  <si>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</si>
  <si>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</si>
  <si>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</si>
  <si>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</si>
  <si>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</si>
  <si>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</si>
  <si>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</si>
  <si>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</si>
  <si>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</si>
  <si>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</si>
  <si>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</si>
  <si>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</si>
  <si>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</si>
  <si>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</si>
  <si>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</si>
  <si>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</si>
  <si>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</si>
  <si>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</si>
  <si>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</si>
  <si>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</si>
  <si>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</si>
  <si>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</si>
  <si>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</si>
  <si>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</si>
  <si>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</si>
  <si>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</si>
  <si>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</si>
  <si>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</si>
  <si>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</si>
  <si>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</si>
  <si>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</si>
  <si>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</si>
  <si>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</si>
  <si>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</si>
  <si>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</si>
  <si>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</si>
  <si>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</si>
  <si>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</si>
  <si>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</si>
  <si>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</si>
  <si>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</si>
  <si>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</si>
  <si>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</si>
  <si>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</si>
  <si>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</si>
  <si>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</si>
  <si>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</si>
  <si>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</si>
  <si>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</si>
  <si>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</si>
  <si>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</si>
  <si>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</si>
  <si>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</si>
  <si>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</si>
  <si>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</si>
  <si>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</si>
  <si>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</si>
  <si>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</si>
  <si>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</si>
  <si>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</si>
  <si>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</si>
  <si>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</si>
  <si>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</si>
  <si>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</si>
  <si>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</si>
  <si>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</si>
  <si>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</si>
  <si>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</si>
  <si>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</si>
  <si>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</si>
  <si>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</si>
  <si>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</si>
  <si>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</si>
  <si>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</si>
  <si>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</si>
  <si>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</si>
  <si>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</si>
  <si>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</si>
  <si>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</si>
  <si>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</si>
  <si>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</si>
  <si>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</si>
  <si>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</si>
  <si>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</si>
  <si>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</si>
  <si>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</si>
  <si>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</si>
  <si>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</si>
  <si>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</si>
  <si>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</si>
  <si>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</si>
  <si>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</si>
  <si>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</si>
  <si>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</si>
  <si>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</si>
  <si>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</si>
  <si>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</si>
  <si>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</si>
  <si>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</si>
  <si>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</si>
  <si>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</si>
  <si>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</si>
  <si>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</si>
  <si>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</si>
  <si>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</si>
  <si>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</si>
  <si>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</si>
  <si>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</si>
  <si>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</si>
  <si>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</si>
  <si>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</si>
  <si>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</si>
  <si>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</si>
  <si>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</si>
  <si>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</si>
  <si>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</si>
  <si>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</si>
  <si>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</si>
  <si>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</si>
  <si>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</si>
  <si>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北海道音威子府村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</si>
  <si>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</si>
  <si>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</si>
  <si>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</si>
  <si>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</si>
  <si>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</si>
  <si>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</si>
  <si>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</si>
  <si>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</si>
  <si>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</si>
  <si>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</si>
  <si>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</si>
  <si>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</si>
  <si>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</si>
  <si>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</si>
  <si>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</si>
  <si>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</si>
  <si>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</si>
  <si>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</si>
  <si>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</si>
  <si>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</si>
  <si>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</si>
  <si>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</si>
  <si>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</si>
  <si>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</si>
  <si>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</si>
  <si>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</si>
  <si>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</si>
  <si>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</si>
  <si>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</si>
  <si>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</si>
  <si>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</si>
  <si>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</si>
  <si>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</si>
  <si>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</si>
  <si>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</si>
  <si>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</si>
  <si>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</si>
  <si>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</si>
  <si>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</si>
  <si>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</si>
  <si>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</si>
  <si>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</si>
  <si>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</si>
  <si>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</si>
  <si>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</si>
  <si>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</si>
  <si>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</si>
  <si>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</si>
  <si>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</si>
  <si>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</si>
  <si>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</si>
  <si>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</si>
  <si>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</si>
  <si>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</si>
  <si>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</si>
  <si>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</si>
  <si>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</si>
  <si>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</si>
  <si>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</si>
  <si>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</si>
  <si>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</si>
  <si>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</si>
  <si>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</si>
  <si>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</si>
  <si>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</si>
  <si>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</si>
  <si>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</si>
  <si>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</si>
  <si>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</si>
  <si>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</si>
  <si>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</si>
  <si>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</si>
  <si>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</si>
  <si>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</si>
  <si>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</si>
  <si>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</si>
  <si>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</si>
  <si>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</si>
  <si>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</si>
  <si>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</si>
  <si>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</si>
  <si>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</si>
  <si>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</si>
  <si>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</si>
  <si>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</si>
  <si>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</si>
  <si>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</si>
  <si>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</si>
  <si>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</si>
  <si>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</si>
  <si>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</si>
  <si>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</si>
  <si>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</si>
  <si>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</si>
  <si>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</si>
  <si>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</si>
  <si>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</si>
  <si>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</si>
  <si>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</si>
  <si>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</si>
  <si>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</si>
  <si>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</si>
  <si>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</si>
  <si>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</si>
  <si>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</si>
  <si>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</si>
  <si>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</si>
  <si>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</si>
  <si>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</si>
  <si>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</si>
  <si>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</si>
  <si>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</si>
  <si>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</si>
  <si>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</si>
  <si>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</si>
  <si>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</si>
  <si>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</si>
  <si>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</si>
  <si>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</si>
  <si>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</si>
  <si>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</si>
  <si>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</si>
  <si>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</si>
  <si>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</si>
  <si>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</si>
  <si>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</si>
  <si>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</si>
  <si>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</si>
  <si>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</si>
  <si>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</si>
  <si>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</si>
  <si>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</si>
  <si>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</si>
  <si>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</si>
  <si>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</si>
  <si>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</si>
  <si>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</si>
  <si>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</si>
  <si>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</si>
  <si>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</si>
  <si>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</si>
  <si>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</si>
  <si>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</si>
  <si>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</si>
  <si>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</si>
  <si>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</si>
  <si>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</si>
  <si>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</si>
  <si>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</si>
  <si>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</si>
  <si>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</si>
  <si>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</si>
  <si>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</si>
  <si>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</si>
  <si>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</si>
  <si>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</si>
  <si>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</si>
  <si>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</si>
  <si>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</si>
  <si>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</si>
  <si>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</si>
  <si>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</si>
  <si>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</si>
  <si>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</si>
  <si>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</si>
  <si>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</si>
  <si>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</si>
  <si>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</si>
  <si>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</si>
  <si>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</si>
  <si>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</si>
  <si>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</si>
  <si>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</si>
  <si>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</si>
  <si>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</si>
  <si>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9.31</t>
  </si>
  <si>
    <t>▲ 3.81</t>
  </si>
  <si>
    <t>▲ 4.16</t>
  </si>
  <si>
    <t>一般会計</t>
  </si>
  <si>
    <t>介護保険特別会計（保険事業勘定）</t>
  </si>
  <si>
    <t>介護保険特別会計（サービス事業勘定）</t>
  </si>
  <si>
    <t>簡易水道事業特別会計</t>
  </si>
  <si>
    <t>農業集落排水事業特別会計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</si>
  <si>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</si>
  <si>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</si>
  <si>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</si>
  <si>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</si>
  <si>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</si>
  <si>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</si>
  <si>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</si>
  <si>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</si>
  <si>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</si>
  <si>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</si>
  <si>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高等学校振興基金</t>
    <rPh sb="0" eb="2">
      <t>コウトウ</t>
    </rPh>
    <rPh sb="2" eb="4">
      <t>ガッコウ</t>
    </rPh>
    <rPh sb="4" eb="8">
      <t>シンコウキキン</t>
    </rPh>
    <phoneticPr fontId="10"/>
  </si>
  <si>
    <t>地域福祉基金</t>
    <rPh sb="0" eb="2">
      <t>チイキ</t>
    </rPh>
    <rPh sb="2" eb="4">
      <t>フクシ</t>
    </rPh>
    <rPh sb="4" eb="6">
      <t>キキン</t>
    </rPh>
    <phoneticPr fontId="2"/>
  </si>
  <si>
    <t>人づくり振興基金</t>
    <rPh sb="0" eb="1">
      <t>ヒト</t>
    </rPh>
    <rPh sb="4" eb="6">
      <t>シンコウ</t>
    </rPh>
    <rPh sb="6" eb="8">
      <t>キキン</t>
    </rPh>
    <phoneticPr fontId="10"/>
  </si>
  <si>
    <t>芸術・文化振興基金</t>
    <rPh sb="0" eb="2">
      <t>ゲイジュツ</t>
    </rPh>
    <rPh sb="3" eb="5">
      <t>ブンカ</t>
    </rPh>
    <rPh sb="5" eb="7">
      <t>シンコウ</t>
    </rPh>
    <rPh sb="7" eb="9">
      <t>キキン</t>
    </rPh>
    <phoneticPr fontId="2"/>
  </si>
  <si>
    <t>-</t>
    <phoneticPr fontId="10"/>
  </si>
  <si>
    <t>上川北部消防事務組合</t>
    <phoneticPr fontId="10"/>
  </si>
  <si>
    <t>上川教育センター事務組合</t>
  </si>
  <si>
    <t>名寄地区衛生施設事務組合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</si>
</sst>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177" fontId="39" fillId="8" borderId="12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C2CA-426B-BB82-2D1A2617C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341232</c:v>
                </c:pt>
                <c:pt idx="1">
                  <c:v>279677</c:v>
                </c:pt>
                <c:pt idx="2">
                  <c:v>243862</c:v>
                </c:pt>
                <c:pt idx="3">
                  <c:v>342659</c:v>
                </c:pt>
                <c:pt idx="4">
                  <c:v>293469</c:v>
                </c:pt>
              </c:numCache>
            </c:numRef>
          </c:val>
          <c:smooth val="0"/>
          <c:extLst>
            <c:ext xmlns:c16="http://schemas.microsoft.com/office/drawing/2014/chart" uri="{C3380CC4-5D6E-409C-BE32-E72D297353CC}">
              <c16:uniqueId val="{00000001-C2CA-426B-BB82-2D1A2617C5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6.79</c:v>
                </c:pt>
                <c:pt idx="1">
                  <c:v>6.79</c:v>
                </c:pt>
                <c:pt idx="2">
                  <c:v>7</c:v>
                </c:pt>
                <c:pt idx="3">
                  <c:v>8.1300000000000008</c:v>
                </c:pt>
                <c:pt idx="4">
                  <c:v>5.38</c:v>
                </c:pt>
              </c:numCache>
            </c:numRef>
          </c:val>
          <c:extLst>
            <c:ext xmlns:c16="http://schemas.microsoft.com/office/drawing/2014/chart" uri="{C3380CC4-5D6E-409C-BE32-E72D297353CC}">
              <c16:uniqueId val="{00000000-F623-42BC-8CB9-557B4F4410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16.260000000000002</c:v>
                </c:pt>
                <c:pt idx="1">
                  <c:v>18.18</c:v>
                </c:pt>
                <c:pt idx="2">
                  <c:v>22.54</c:v>
                </c:pt>
                <c:pt idx="3">
                  <c:v>21.07</c:v>
                </c:pt>
                <c:pt idx="4">
                  <c:v>22.52</c:v>
                </c:pt>
              </c:numCache>
            </c:numRef>
          </c:val>
          <c:extLst>
            <c:ext xmlns:c16="http://schemas.microsoft.com/office/drawing/2014/chart" uri="{C3380CC4-5D6E-409C-BE32-E72D297353CC}">
              <c16:uniqueId val="{00000001-F623-42BC-8CB9-557B4F4410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-9.31</c:v>
                </c:pt>
                <c:pt idx="1">
                  <c:v>0.61</c:v>
                </c:pt>
                <c:pt idx="2">
                  <c:v>2.68</c:v>
                </c:pt>
                <c:pt idx="3">
                  <c:v>-3.81</c:v>
                </c:pt>
                <c:pt idx="4">
                  <c:v>-4.16</c:v>
                </c:pt>
              </c:numCache>
            </c:numRef>
          </c:val>
          <c:smooth val="0"/>
          <c:extLst>
            <c:ext xmlns:c16="http://schemas.microsoft.com/office/drawing/2014/chart" uri="{C3380CC4-5D6E-409C-BE32-E72D297353CC}">
              <c16:uniqueId val="{00000002-F623-42BC-8CB9-557B4F4410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1E-4161-BF5B-86D65EAE20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E-4161-BF5B-86D65EAE20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1E-4161-BF5B-86D65EAE20F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3-A31E-4161-BF5B-86D65EAE20F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0.62</c:v>
                </c:pt>
                <c:pt idx="2">
                  <c:v>#N/A</c:v>
                </c:pt>
                <c:pt idx="3">
                  <c:v>0.15</c:v>
                </c:pt>
                <c:pt idx="4">
                  <c:v>#N/A</c:v>
                </c:pt>
                <c:pt idx="5">
                  <c:v>0.1</c:v>
                </c:pt>
                <c:pt idx="6">
                  <c:v>#N/A</c:v>
                </c:pt>
                <c:pt idx="7">
                  <c:v>0.02</c:v>
                </c:pt>
                <c:pt idx="8">
                  <c:v>#N/A</c:v>
                </c:pt>
                <c:pt idx="9">
                  <c:v>0.04</c:v>
                </c:pt>
              </c:numCache>
            </c:numRef>
          </c:val>
          <c:extLst>
            <c:ext xmlns:c16="http://schemas.microsoft.com/office/drawing/2014/chart" uri="{C3380CC4-5D6E-409C-BE32-E72D297353CC}">
              <c16:uniqueId val="{00000004-A31E-4161-BF5B-86D65EAE20F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0.23</c:v>
                </c:pt>
                <c:pt idx="4">
                  <c:v>#N/A</c:v>
                </c:pt>
                <c:pt idx="5">
                  <c:v>0.15</c:v>
                </c:pt>
                <c:pt idx="6">
                  <c:v>#N/A</c:v>
                </c:pt>
                <c:pt idx="7">
                  <c:v>0.05</c:v>
                </c:pt>
                <c:pt idx="8">
                  <c:v>#N/A</c:v>
                </c:pt>
                <c:pt idx="9">
                  <c:v>0.1</c:v>
                </c:pt>
              </c:numCache>
            </c:numRef>
          </c:val>
          <c:extLst>
            <c:ext xmlns:c16="http://schemas.microsoft.com/office/drawing/2014/chart" uri="{C3380CC4-5D6E-409C-BE32-E72D297353CC}">
              <c16:uniqueId val="{00000005-A31E-4161-BF5B-86D65EAE20F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0.05</c:v>
                </c:pt>
                <c:pt idx="4">
                  <c:v>#N/A</c:v>
                </c:pt>
                <c:pt idx="5">
                  <c:v>0.09</c:v>
                </c:pt>
                <c:pt idx="6">
                  <c:v>#N/A</c:v>
                </c:pt>
                <c:pt idx="7">
                  <c:v>0.04</c:v>
                </c:pt>
                <c:pt idx="8">
                  <c:v>#N/A</c:v>
                </c:pt>
                <c:pt idx="9">
                  <c:v>0.11</c:v>
                </c:pt>
              </c:numCache>
            </c:numRef>
          </c:val>
          <c:extLst>
            <c:ext xmlns:c16="http://schemas.microsoft.com/office/drawing/2014/chart" uri="{C3380CC4-5D6E-409C-BE32-E72D297353CC}">
              <c16:uniqueId val="{00000006-A31E-4161-BF5B-86D65EAE20FB}"/>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0.15</c:v>
                </c:pt>
                <c:pt idx="4">
                  <c:v>#N/A</c:v>
                </c:pt>
                <c:pt idx="5">
                  <c:v>0.15</c:v>
                </c:pt>
                <c:pt idx="6">
                  <c:v>#N/A</c:v>
                </c:pt>
                <c:pt idx="7">
                  <c:v>0.14000000000000001</c:v>
                </c:pt>
                <c:pt idx="8">
                  <c:v>#N/A</c:v>
                </c:pt>
                <c:pt idx="9">
                  <c:v>0.23</c:v>
                </c:pt>
              </c:numCache>
            </c:numRef>
          </c:val>
          <c:extLst>
            <c:ext xmlns:c16="http://schemas.microsoft.com/office/drawing/2014/chart" uri="{C3380CC4-5D6E-409C-BE32-E72D297353CC}">
              <c16:uniqueId val="{00000007-A31E-4161-BF5B-86D65EAE20FB}"/>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0.51</c:v>
                </c:pt>
                <c:pt idx="2">
                  <c:v>#N/A</c:v>
                </c:pt>
                <c:pt idx="3">
                  <c:v>0.64</c:v>
                </c:pt>
                <c:pt idx="4">
                  <c:v>#N/A</c:v>
                </c:pt>
                <c:pt idx="5">
                  <c:v>1.18</c:v>
                </c:pt>
                <c:pt idx="6">
                  <c:v>#N/A</c:v>
                </c:pt>
                <c:pt idx="7">
                  <c:v>1.85</c:v>
                </c:pt>
                <c:pt idx="8">
                  <c:v>#N/A</c:v>
                </c:pt>
                <c:pt idx="9">
                  <c:v>1.37</c:v>
                </c:pt>
              </c:numCache>
            </c:numRef>
          </c:val>
          <c:extLst>
            <c:ext xmlns:c16="http://schemas.microsoft.com/office/drawing/2014/chart" uri="{C3380CC4-5D6E-409C-BE32-E72D297353CC}">
              <c16:uniqueId val="{00000008-A31E-4161-BF5B-86D65EAE20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6.78</c:v>
                </c:pt>
                <c:pt idx="2">
                  <c:v>#N/A</c:v>
                </c:pt>
                <c:pt idx="3">
                  <c:v>6.78</c:v>
                </c:pt>
                <c:pt idx="4">
                  <c:v>#N/A</c:v>
                </c:pt>
                <c:pt idx="5">
                  <c:v>6.99</c:v>
                </c:pt>
                <c:pt idx="6">
                  <c:v>#N/A</c:v>
                </c:pt>
                <c:pt idx="7">
                  <c:v>8.1300000000000008</c:v>
                </c:pt>
                <c:pt idx="8">
                  <c:v>#N/A</c:v>
                </c:pt>
                <c:pt idx="9">
                  <c:v>5.38</c:v>
                </c:pt>
              </c:numCache>
            </c:numRef>
          </c:val>
          <c:extLst>
            <c:ext xmlns:c16="http://schemas.microsoft.com/office/drawing/2014/chart" uri="{C3380CC4-5D6E-409C-BE32-E72D297353CC}">
              <c16:uniqueId val="{00000009-A31E-4161-BF5B-86D65EAE20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c:v>
                </c:pt>
                <c:pt idx="5">
                  <c:v>268</c:v>
                </c:pt>
                <c:pt idx="8">
                  <c:v>267</c:v>
                </c:pt>
                <c:pt idx="11">
                  <c:v>273</c:v>
                </c:pt>
                <c:pt idx="14">
                  <c:v>274</c:v>
                </c:pt>
              </c:numCache>
            </c:numRef>
          </c:val>
          <c:extLst>
            <c:ext xmlns:c16="http://schemas.microsoft.com/office/drawing/2014/chart" uri="{C3380CC4-5D6E-409C-BE32-E72D297353CC}">
              <c16:uniqueId val="{00000000-E789-45B9-B797-BB6A2DD49D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89-45B9-B797-BB6A2DD49D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89-45B9-B797-BB6A2DD49D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89-45B9-B797-BB6A2DD49D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c:v>
                </c:pt>
                <c:pt idx="3">
                  <c:v>25</c:v>
                </c:pt>
                <c:pt idx="6">
                  <c:v>28</c:v>
                </c:pt>
                <c:pt idx="9">
                  <c:v>26</c:v>
                </c:pt>
                <c:pt idx="12">
                  <c:v>27</c:v>
                </c:pt>
              </c:numCache>
            </c:numRef>
          </c:val>
          <c:extLst>
            <c:ext xmlns:c16="http://schemas.microsoft.com/office/drawing/2014/chart" uri="{C3380CC4-5D6E-409C-BE32-E72D297353CC}">
              <c16:uniqueId val="{00000004-E789-45B9-B797-BB6A2DD49D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89-45B9-B797-BB6A2DD49D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89-45B9-B797-BB6A2DD49D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c:v>
                </c:pt>
                <c:pt idx="3">
                  <c:v>320</c:v>
                </c:pt>
                <c:pt idx="6">
                  <c:v>323</c:v>
                </c:pt>
                <c:pt idx="9">
                  <c:v>334</c:v>
                </c:pt>
                <c:pt idx="12">
                  <c:v>339</c:v>
                </c:pt>
              </c:numCache>
            </c:numRef>
          </c:val>
          <c:extLst>
            <c:ext xmlns:c16="http://schemas.microsoft.com/office/drawing/2014/chart" uri="{C3380CC4-5D6E-409C-BE32-E72D297353CC}">
              <c16:uniqueId val="{00000007-E789-45B9-B797-BB6A2DD49D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c:v>
                </c:pt>
                <c:pt idx="2">
                  <c:v>#N/A</c:v>
                </c:pt>
                <c:pt idx="3">
                  <c:v>#N/A</c:v>
                </c:pt>
                <c:pt idx="4">
                  <c:v>77</c:v>
                </c:pt>
                <c:pt idx="5">
                  <c:v>#N/A</c:v>
                </c:pt>
                <c:pt idx="6">
                  <c:v>#N/A</c:v>
                </c:pt>
                <c:pt idx="7">
                  <c:v>84</c:v>
                </c:pt>
                <c:pt idx="8">
                  <c:v>#N/A</c:v>
                </c:pt>
                <c:pt idx="9">
                  <c:v>#N/A</c:v>
                </c:pt>
                <c:pt idx="10">
                  <c:v>87</c:v>
                </c:pt>
                <c:pt idx="11">
                  <c:v>#N/A</c:v>
                </c:pt>
                <c:pt idx="12">
                  <c:v>#N/A</c:v>
                </c:pt>
                <c:pt idx="13">
                  <c:v>92</c:v>
                </c:pt>
                <c:pt idx="14">
                  <c:v>#N/A</c:v>
                </c:pt>
              </c:numCache>
            </c:numRef>
          </c:val>
          <c:smooth val="0"/>
          <c:extLst>
            <c:ext xmlns:c16="http://schemas.microsoft.com/office/drawing/2014/chart" uri="{C3380CC4-5D6E-409C-BE32-E72D297353CC}">
              <c16:uniqueId val="{00000008-E789-45B9-B797-BB6A2DD49D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2222</c:v>
                </c:pt>
                <c:pt idx="5">
                  <c:v>2091</c:v>
                </c:pt>
                <c:pt idx="8">
                  <c:v>1930</c:v>
                </c:pt>
                <c:pt idx="11">
                  <c:v>1755</c:v>
                </c:pt>
                <c:pt idx="14">
                  <c:v>1597</c:v>
                </c:pt>
              </c:numCache>
            </c:numRef>
          </c:val>
          <c:extLst>
            <c:ext xmlns:c16="http://schemas.microsoft.com/office/drawing/2014/chart" uri="{C3380CC4-5D6E-409C-BE32-E72D297353CC}">
              <c16:uniqueId val="{00000000-3F34-4AFA-A949-D7A0293CB7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c:v>
                </c:pt>
                <c:pt idx="5">
                  <c:v>182</c:v>
                </c:pt>
                <c:pt idx="8">
                  <c:v>160</c:v>
                </c:pt>
                <c:pt idx="11">
                  <c:v>134</c:v>
                </c:pt>
                <c:pt idx="14">
                  <c:v>98</c:v>
                </c:pt>
              </c:numCache>
            </c:numRef>
          </c:val>
          <c:extLst>
            <c:ext xmlns:c16="http://schemas.microsoft.com/office/drawing/2014/chart" uri="{C3380CC4-5D6E-409C-BE32-E72D297353CC}">
              <c16:uniqueId val="{00000001-3F34-4AFA-A949-D7A0293CB7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606</c:v>
                </c:pt>
                <c:pt idx="5">
                  <c:v>636</c:v>
                </c:pt>
                <c:pt idx="8">
                  <c:v>747</c:v>
                </c:pt>
                <c:pt idx="11">
                  <c:v>726</c:v>
                </c:pt>
                <c:pt idx="14">
                  <c:v>770</c:v>
                </c:pt>
              </c:numCache>
            </c:numRef>
          </c:val>
          <c:extLst>
            <c:ext xmlns:c16="http://schemas.microsoft.com/office/drawing/2014/chart" uri="{C3380CC4-5D6E-409C-BE32-E72D297353CC}">
              <c16:uniqueId val="{00000002-3F34-4AFA-A949-D7A0293CB7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34-4AFA-A949-D7A0293CB7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34-4AFA-A949-D7A0293CB7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34-4AFA-A949-D7A0293CB7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13</c:v>
                </c:pt>
                <c:pt idx="6">
                  <c:v>31</c:v>
                </c:pt>
                <c:pt idx="9">
                  <c:v>66</c:v>
                </c:pt>
                <c:pt idx="12">
                  <c:v>80</c:v>
                </c:pt>
              </c:numCache>
            </c:numRef>
          </c:val>
          <c:extLst>
            <c:ext xmlns:c16="http://schemas.microsoft.com/office/drawing/2014/chart" uri="{C3380CC4-5D6E-409C-BE32-E72D297353CC}">
              <c16:uniqueId val="{00000006-3F34-4AFA-A949-D7A0293CB7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34-4AFA-A949-D7A0293CB7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c:v>
                </c:pt>
                <c:pt idx="3">
                  <c:v>210</c:v>
                </c:pt>
                <c:pt idx="6">
                  <c:v>185</c:v>
                </c:pt>
                <c:pt idx="9">
                  <c:v>175</c:v>
                </c:pt>
                <c:pt idx="12">
                  <c:v>169</c:v>
                </c:pt>
              </c:numCache>
            </c:numRef>
          </c:val>
          <c:extLst>
            <c:ext xmlns:c16="http://schemas.microsoft.com/office/drawing/2014/chart" uri="{C3380CC4-5D6E-409C-BE32-E72D297353CC}">
              <c16:uniqueId val="{00000008-3F34-4AFA-A949-D7A0293CB7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9-3F34-4AFA-A949-D7A0293CB7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3217</c:v>
                </c:pt>
                <c:pt idx="3">
                  <c:v>3011</c:v>
                </c:pt>
                <c:pt idx="6">
                  <c:v>2774</c:v>
                </c:pt>
                <c:pt idx="9">
                  <c:v>2497</c:v>
                </c:pt>
                <c:pt idx="12">
                  <c:v>2240</c:v>
                </c:pt>
              </c:numCache>
            </c:numRef>
          </c:val>
          <c:extLst>
            <c:ext xmlns:c16="http://schemas.microsoft.com/office/drawing/2014/chart" uri="{C3380CC4-5D6E-409C-BE32-E72D297353CC}">
              <c16:uniqueId val="{0000000A-3F34-4AFA-A949-D7A0293CB7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455</c:v>
                </c:pt>
                <c:pt idx="2">
                  <c:v>#N/A</c:v>
                </c:pt>
                <c:pt idx="3">
                  <c:v>#N/A</c:v>
                </c:pt>
                <c:pt idx="4">
                  <c:v>326</c:v>
                </c:pt>
                <c:pt idx="5">
                  <c:v>#N/A</c:v>
                </c:pt>
                <c:pt idx="6">
                  <c:v>#N/A</c:v>
                </c:pt>
                <c:pt idx="7">
                  <c:v>152</c:v>
                </c:pt>
                <c:pt idx="8">
                  <c:v>#N/A</c:v>
                </c:pt>
                <c:pt idx="9">
                  <c:v>#N/A</c:v>
                </c:pt>
                <c:pt idx="10">
                  <c:v>123</c:v>
                </c:pt>
                <c:pt idx="11">
                  <c:v>#N/A</c:v>
                </c:pt>
                <c:pt idx="12">
                  <c:v>#N/A</c:v>
                </c:pt>
                <c:pt idx="13">
                  <c:v>29</c:v>
                </c:pt>
                <c:pt idx="14">
                  <c:v>#N/A</c:v>
                </c:pt>
              </c:numCache>
            </c:numRef>
          </c:val>
          <c:smooth val="0"/>
          <c:extLst>
            <c:ext xmlns:c16="http://schemas.microsoft.com/office/drawing/2014/chart" uri="{C3380CC4-5D6E-409C-BE32-E72D297353CC}">
              <c16:uniqueId val="{0000000B-3F34-4AFA-A949-D7A0293CB7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338</c:v>
                </c:pt>
                <c:pt idx="1">
                  <c:v>308</c:v>
                </c:pt>
                <c:pt idx="2">
                  <c:v>334</c:v>
                </c:pt>
              </c:numCache>
            </c:numRef>
          </c:val>
          <c:extLst>
            <c:ext xmlns:c16="http://schemas.microsoft.com/office/drawing/2014/chart" uri="{C3380CC4-5D6E-409C-BE32-E72D297353CC}">
              <c16:uniqueId val="{00000000-F6AF-4463-BB23-839B072B00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c:v>
                </c:pt>
                <c:pt idx="1">
                  <c:v>50</c:v>
                </c:pt>
                <c:pt idx="2">
                  <c:v>58</c:v>
                </c:pt>
              </c:numCache>
            </c:numRef>
          </c:val>
          <c:extLst>
            <c:ext xmlns:c16="http://schemas.microsoft.com/office/drawing/2014/chart" uri="{C3380CC4-5D6E-409C-BE32-E72D297353CC}">
              <c16:uniqueId val="{00000001-F6AF-4463-BB23-839B072B00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327</c:v>
                </c:pt>
                <c:pt idx="1">
                  <c:v>326</c:v>
                </c:pt>
                <c:pt idx="2">
                  <c:v>341</c:v>
                </c:pt>
              </c:numCache>
            </c:numRef>
          </c:val>
          <c:extLst>
            <c:ext xmlns:c16="http://schemas.microsoft.com/office/drawing/2014/chart" uri="{C3380CC4-5D6E-409C-BE32-E72D297353CC}">
              <c16:uniqueId val="{00000002-F6AF-4463-BB23-839B072B00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
635
275.63
2,130,081
2,050,134
79,877
1,484,107
2,239,712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人口の流出が止まらず、中心的な産業がない事もあり、財政基盤が極めて弱く、類似団体を下回っている状態が続いている。令和元年１１月策定の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に基づき、歳入では手数料・使用料の約５％の増、歳出では行政機構と職員体制の見直しと補助金・負担金・交付金及び委託料等の見直しを継続しており、歳出の縮減と行政の効率化に努めていく。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経常的経費の一般財源である普通交付税は、昨年より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物価の高騰や労務単価の上昇による物件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の増加に伴い、０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財政規模の小さい本村にとって、普通交付税は経常収支比率に如実に反映されることからも、国などの行財政の動向を注視し、財政規模に似合った行政運営を行っていく。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145415</xdr:rowOff>
    </xdr:from>
    <xdr:to>
      <xdr:col>23</xdr:col>
      <xdr:colOff>133350</xdr:colOff>
      <xdr:row>65</xdr:row>
      <xdr:rowOff>164719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966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65</xdr:row>
      <xdr:rowOff>150241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896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150241</xdr:rowOff>
    </xdr:from>
    <xdr:to>
      <xdr:col>15</xdr:col>
      <xdr:colOff>82550</xdr:colOff>
      <xdr:row>66</xdr:row>
      <xdr:rowOff>31877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9449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31877</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4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113919</xdr:rowOff>
    </xdr:from>
    <xdr:to>
      <xdr:col>23</xdr:col>
      <xdr:colOff>184150</xdr:colOff>
      <xdr:row>66</xdr:row>
      <xdr:rowOff>44069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85996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152527</xdr:rowOff>
    </xdr:from>
    <xdr:to>
      <xdr:col>11</xdr:col>
      <xdr:colOff>82550</xdr:colOff>
      <xdr:row>66</xdr:row>
      <xdr:rowOff>82677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67454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人件費及び物件費が主な要因となっている。これは、村立高等学校の運営を行っているためである。人口増が見込まれない中で、この傾向はこれからも続くものと思われる。今後も運営の効率化を図り、経費の増にな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165674</xdr:rowOff>
    </xdr:from>
    <xdr:to>
      <xdr:col>23</xdr:col>
      <xdr:colOff>133350</xdr:colOff>
      <xdr:row>84</xdr:row>
      <xdr:rowOff>22746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6024"/>
          <a:ext cx="8382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123586</xdr:rowOff>
    </xdr:from>
    <xdr:to>
      <xdr:col>19</xdr:col>
      <xdr:colOff>133350</xdr:colOff>
      <xdr:row>83</xdr:row>
      <xdr:rowOff>165674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3936"/>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123586</xdr:rowOff>
    </xdr:from>
    <xdr:to>
      <xdr:col>15</xdr:col>
      <xdr:colOff>82550</xdr:colOff>
      <xdr:row>83</xdr:row>
      <xdr:rowOff>125794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53936"/>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92942</xdr:rowOff>
    </xdr:from>
    <xdr:to>
      <xdr:col>11</xdr:col>
      <xdr:colOff>31750</xdr:colOff>
      <xdr:row>83</xdr:row>
      <xdr:rowOff>125794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3292"/>
          <a:ext cx="8890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143396</xdr:rowOff>
    </xdr:from>
    <xdr:to>
      <xdr:col>23</xdr:col>
      <xdr:colOff>184150</xdr:colOff>
      <xdr:row>84</xdr:row>
      <xdr:rowOff>73546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115473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114874</xdr:rowOff>
    </xdr:from>
    <xdr:to>
      <xdr:col>19</xdr:col>
      <xdr:colOff>184150</xdr:colOff>
      <xdr:row>84</xdr:row>
      <xdr:rowOff>45024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29801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72786</xdr:rowOff>
    </xdr:from>
    <xdr:to>
      <xdr:col>15</xdr:col>
      <xdr:colOff>133350</xdr:colOff>
      <xdr:row>84</xdr:row>
      <xdr:rowOff>2936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159163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74994</xdr:rowOff>
    </xdr:from>
    <xdr:to>
      <xdr:col>11</xdr:col>
      <xdr:colOff>82550</xdr:colOff>
      <xdr:row>84</xdr:row>
      <xdr:rowOff>5144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161371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42142</xdr:rowOff>
    </xdr:from>
    <xdr:to>
      <xdr:col>7</xdr:col>
      <xdr:colOff>31750</xdr:colOff>
      <xdr:row>83</xdr:row>
      <xdr:rowOff>143742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類似団体平均よりも上回っている。今後においては、職務・職責に応じた構造への転換を図る観点から、枠外昇給制度の廃止の措置を講じることにより、適正化を図っていく。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154432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262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125476</xdr:rowOff>
    </xdr:from>
    <xdr:to>
      <xdr:col>77</xdr:col>
      <xdr:colOff>44450</xdr:colOff>
      <xdr:row>88</xdr:row>
      <xdr:rowOff>154432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1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125476</xdr:rowOff>
    </xdr:from>
    <xdr:to>
      <xdr:col>72</xdr:col>
      <xdr:colOff>203200</xdr:colOff>
      <xdr:row>88</xdr:row>
      <xdr:rowOff>130302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130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130302</xdr:rowOff>
    </xdr:from>
    <xdr:to>
      <xdr:col>68</xdr:col>
      <xdr:colOff>152400</xdr:colOff>
      <xdr:row>89</xdr:row>
      <xdr:rowOff>55372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179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159258</xdr:rowOff>
    </xdr:from>
    <xdr:to>
      <xdr:col>81</xdr:col>
      <xdr:colOff>95250</xdr:colOff>
      <xdr:row>88</xdr:row>
      <xdr:rowOff>89408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131335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74676</xdr:rowOff>
    </xdr:from>
    <xdr:to>
      <xdr:col>73</xdr:col>
      <xdr:colOff>44450</xdr:colOff>
      <xdr:row>89</xdr:row>
      <xdr:rowOff>4826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161053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79502</xdr:rowOff>
    </xdr:from>
    <xdr:to>
      <xdr:col>68</xdr:col>
      <xdr:colOff>203200</xdr:colOff>
      <xdr:row>89</xdr:row>
      <xdr:rowOff>9652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165879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4572</xdr:rowOff>
    </xdr:from>
    <xdr:to>
      <xdr:col>64</xdr:col>
      <xdr:colOff>152400</xdr:colOff>
      <xdr:row>89</xdr:row>
      <xdr:rowOff>106172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立高等学校設置（事務長１名・公務補１名・教職員数１５名・実習助手１名・寮監３名）している事から、類似団体平均を大きく上回っている。今後においては、定年年齢引き上げの動向や再任用職員の採用状況も考慮し、定員適正化計画の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129582</xdr:rowOff>
    </xdr:from>
    <xdr:to>
      <xdr:col>81</xdr:col>
      <xdr:colOff>44450</xdr:colOff>
      <xdr:row>63</xdr:row>
      <xdr:rowOff>161641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930932"/>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129582</xdr:rowOff>
    </xdr:from>
    <xdr:to>
      <xdr:col>77</xdr:col>
      <xdr:colOff>44450</xdr:colOff>
      <xdr:row>63</xdr:row>
      <xdr:rowOff>159572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93093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134638</xdr:rowOff>
    </xdr:from>
    <xdr:to>
      <xdr:col>72</xdr:col>
      <xdr:colOff>203200</xdr:colOff>
      <xdr:row>63</xdr:row>
      <xdr:rowOff>159572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35988"/>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61788</xdr:rowOff>
    </xdr:from>
    <xdr:to>
      <xdr:col>68</xdr:col>
      <xdr:colOff>152400</xdr:colOff>
      <xdr:row>63</xdr:row>
      <xdr:rowOff>134638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863138"/>
          <a:ext cx="889000" cy="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110841</xdr:rowOff>
    </xdr:from>
    <xdr:to>
      <xdr:col>81</xdr:col>
      <xdr:colOff>95250</xdr:colOff>
      <xdr:row>64</xdr:row>
      <xdr:rowOff>40991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9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82918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88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78782</xdr:rowOff>
    </xdr:from>
    <xdr:to>
      <xdr:col>77</xdr:col>
      <xdr:colOff>95250</xdr:colOff>
      <xdr:row>64</xdr:row>
      <xdr:rowOff>8932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165159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6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108772</xdr:rowOff>
    </xdr:from>
    <xdr:to>
      <xdr:col>73</xdr:col>
      <xdr:colOff>44450</xdr:colOff>
      <xdr:row>64</xdr:row>
      <xdr:rowOff>38922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9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23699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99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83838</xdr:rowOff>
    </xdr:from>
    <xdr:to>
      <xdr:col>68</xdr:col>
      <xdr:colOff>203200</xdr:colOff>
      <xdr:row>64</xdr:row>
      <xdr:rowOff>13988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8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170215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9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10988</xdr:rowOff>
    </xdr:from>
    <xdr:to>
      <xdr:col>64</xdr:col>
      <xdr:colOff>152400</xdr:colOff>
      <xdr:row>63</xdr:row>
      <xdr:rowOff>112588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97365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9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平成２８年度からの地域複合施設「ときわ」建設事業やチセネシリ寮改築整備事業等の元金償還が継続していることから、前年度から０．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ポイント増加した。今後においても大型事業の元金償還が始まることから、年々比率が上昇する見込みであり、適正な事業計画を立て類似団体平均以下の水準を保てるよう努めていく。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．９ポイント減少した。地域複合施設「ときわ」建設事業やチセネシリ寮改築整備事業等の元金償還が令和２年度から始まり、地方債残高が約２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７百万円減少したことが要因である。今後においては地方債残高は減少し、将来負担比率も低下していく見込みである。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14</xdr:row>
      <xdr:rowOff>30117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39642"/>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30117</xdr:rowOff>
    </xdr:from>
    <xdr:to>
      <xdr:col>77</xdr:col>
      <xdr:colOff>44450</xdr:colOff>
      <xdr:row>14</xdr:row>
      <xdr:rowOff>51949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3041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51949</xdr:rowOff>
    </xdr:from>
    <xdr:to>
      <xdr:col>72</xdr:col>
      <xdr:colOff>203200</xdr:colOff>
      <xdr:row>15</xdr:row>
      <xdr:rowOff>60900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52249"/>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60900</xdr:rowOff>
    </xdr:from>
    <xdr:to>
      <xdr:col>68</xdr:col>
      <xdr:colOff>152400</xdr:colOff>
      <xdr:row>16</xdr:row>
      <xdr:rowOff>36528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32650"/>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59992</xdr:rowOff>
    </xdr:from>
    <xdr:to>
      <xdr:col>81</xdr:col>
      <xdr:colOff>95250</xdr:colOff>
      <xdr:row>13</xdr:row>
      <xdr:rowOff>161592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32069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6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65694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6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xdr:rowOff>
    </xdr:from>
    <xdr:to>
      <xdr:col>73</xdr:col>
      <xdr:colOff>44450</xdr:colOff>
      <xdr:row>14</xdr:row>
      <xdr:rowOff>102749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87526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157178</xdr:rowOff>
    </xdr:from>
    <xdr:to>
      <xdr:col>64</xdr:col>
      <xdr:colOff>152400</xdr:colOff>
      <xdr:row>16</xdr:row>
      <xdr:rowOff>87328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72105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
635
275.63
2,130,081
2,050,134
79,877
1,484,107
2,239,712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人件費に係るものは、村立高等学校の運営により職員数が類似団体と比較して多いため、類似団体と比較して高い水準にある。今後も運営の効率化などを図りながら適正に努めていく。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27940</xdr:rowOff>
    </xdr:from>
    <xdr:to>
      <xdr:col>11</xdr:col>
      <xdr:colOff>9525</xdr:colOff>
      <xdr:row>38</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15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148590</xdr:rowOff>
    </xdr:from>
    <xdr:to>
      <xdr:col>11</xdr:col>
      <xdr:colOff>60325</xdr:colOff>
      <xdr:row>37</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167640</xdr:rowOff>
    </xdr:from>
    <xdr:to>
      <xdr:col>6</xdr:col>
      <xdr:colOff>171450</xdr:colOff>
      <xdr:row>38</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ポイント上昇し、類似団体平均を上回っている。今後においては、庁舎管理をはじめ公共施設等維持管理や各種機器の保守管理など現状よりも上昇しないよう、管理委託契約等を適正に努めていく。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399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53848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5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38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ポイント減少した。類似団体平均と同程度となっており、今後においても上昇を抑えるよう努めていく。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。類似団体平均を下回っているのは、経常経費にかかる繰出金の減少が主な要因ではあるが、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62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700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前年度より大きな変動はないが、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ポイント上回っている。これは、一部事務組合への負担金（上川北部消防・名寄地区衛生）が主なものであり、今後も事務組合と連携しながら適正な支出に努めていく。また補助金等についても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の地域複合施設「ときわ」建設事業やチセネシリ寮改築整備事業等の元金償還が継続していることから、類似団体平均を上回っている。公債費のピークは令和９年度と見込まれることから、適切な地方債発行管理を行い、類似団体平均を超えない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32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130811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71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公債費以外のポイントが高いのは、人件費欄にもあるとおり村立高等学校を運営している事によるものが大きな要因である。今後も人件費も含め物件費、補助費等の適正な支出を行い、経費の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78</xdr:row>
      <xdr:rowOff>55155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88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25763</xdr:rowOff>
    </xdr:from>
    <xdr:to>
      <xdr:col>78</xdr:col>
      <xdr:colOff>69850</xdr:colOff>
      <xdr:row>78</xdr:row>
      <xdr:rowOff>84545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88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84545</xdr:rowOff>
    </xdr:from>
    <xdr:to>
      <xdr:col>73</xdr:col>
      <xdr:colOff>180975</xdr:colOff>
      <xdr:row>78</xdr:row>
      <xdr:rowOff>133531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76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133531</xdr:rowOff>
    </xdr:from>
    <xdr:to>
      <xdr:col>69</xdr:col>
      <xdr:colOff>92075</xdr:colOff>
      <xdr:row>79</xdr:row>
      <xdr:rowOff>99242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066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146413</xdr:rowOff>
    </xdr:from>
    <xdr:to>
      <xdr:col>78</xdr:col>
      <xdr:colOff>120650</xdr:colOff>
      <xdr:row>78</xdr:row>
      <xdr:rowOff>76563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61340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33745</xdr:rowOff>
    </xdr:from>
    <xdr:to>
      <xdr:col>74</xdr:col>
      <xdr:colOff>31750</xdr:colOff>
      <xdr:row>78</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120122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48442</xdr:rowOff>
    </xdr:from>
    <xdr:to>
      <xdr:col>65</xdr:col>
      <xdr:colOff>53975</xdr:colOff>
      <xdr:row>79</xdr:row>
      <xdr:rowOff>150042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134819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35802</xdr:rowOff>
    </xdr:from>
    <xdr:to>
      <xdr:col>29</xdr:col>
      <xdr:colOff>127000</xdr:colOff>
      <xdr:row>13</xdr:row>
      <xdr:rowOff>133020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312277"/>
          <a:ext cx="6477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133020</xdr:rowOff>
    </xdr:from>
    <xdr:to>
      <xdr:col>26</xdr:col>
      <xdr:colOff>50800</xdr:colOff>
      <xdr:row>13</xdr:row>
      <xdr:rowOff>153342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409495"/>
          <a:ext cx="698500" cy="20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153342</xdr:rowOff>
    </xdr:from>
    <xdr:to>
      <xdr:col>22</xdr:col>
      <xdr:colOff>114300</xdr:colOff>
      <xdr:row>14</xdr:row>
      <xdr:rowOff>25503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429817"/>
          <a:ext cx="698500" cy="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25503</xdr:rowOff>
    </xdr:from>
    <xdr:to>
      <xdr:col>18</xdr:col>
      <xdr:colOff>177800</xdr:colOff>
      <xdr:row>14</xdr:row>
      <xdr:rowOff>76726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473428"/>
          <a:ext cx="698500" cy="5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156452</xdr:rowOff>
    </xdr:from>
    <xdr:to>
      <xdr:col>29</xdr:col>
      <xdr:colOff>177800</xdr:colOff>
      <xdr:row>13</xdr:row>
      <xdr:rowOff>86602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26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1529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1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82220</xdr:rowOff>
    </xdr:from>
    <xdr:to>
      <xdr:col>26</xdr:col>
      <xdr:colOff>101600</xdr:colOff>
      <xdr:row>14</xdr:row>
      <xdr:rowOff>12370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3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22547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12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102542</xdr:rowOff>
    </xdr:from>
    <xdr:to>
      <xdr:col>22</xdr:col>
      <xdr:colOff>165100</xdr:colOff>
      <xdr:row>14</xdr:row>
      <xdr:rowOff>32692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379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42869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1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146153</xdr:rowOff>
    </xdr:from>
    <xdr:to>
      <xdr:col>19</xdr:col>
      <xdr:colOff>38100</xdr:colOff>
      <xdr:row>14</xdr:row>
      <xdr:rowOff>76303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42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86480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1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25926</xdr:rowOff>
    </xdr:from>
    <xdr:to>
      <xdr:col>15</xdr:col>
      <xdr:colOff>101600</xdr:colOff>
      <xdr:row>14</xdr:row>
      <xdr:rowOff>127526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47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137703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24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15215</xdr:rowOff>
    </xdr:from>
    <xdr:to>
      <xdr:col>29</xdr:col>
      <xdr:colOff>127000</xdr:colOff>
      <xdr:row>35</xdr:row>
      <xdr:rowOff>67499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25565"/>
          <a:ext cx="647700" cy="52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67499</xdr:rowOff>
    </xdr:from>
    <xdr:to>
      <xdr:col>26</xdr:col>
      <xdr:colOff>50800</xdr:colOff>
      <xdr:row>35</xdr:row>
      <xdr:rowOff>93072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77849"/>
          <a:ext cx="698500" cy="2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93072</xdr:rowOff>
    </xdr:from>
    <xdr:to>
      <xdr:col>22</xdr:col>
      <xdr:colOff>114300</xdr:colOff>
      <xdr:row>35</xdr:row>
      <xdr:rowOff>147902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03422"/>
          <a:ext cx="698500" cy="5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147902</xdr:rowOff>
    </xdr:from>
    <xdr:to>
      <xdr:col>18</xdr:col>
      <xdr:colOff>177800</xdr:colOff>
      <xdr:row>35</xdr:row>
      <xdr:rowOff>178271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58252"/>
          <a:ext cx="698500" cy="3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307315</xdr:rowOff>
    </xdr:from>
    <xdr:to>
      <xdr:col>29</xdr:col>
      <xdr:colOff>177800</xdr:colOff>
      <xdr:row>35</xdr:row>
      <xdr:rowOff>66015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152392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16699</xdr:rowOff>
    </xdr:from>
    <xdr:to>
      <xdr:col>26</xdr:col>
      <xdr:colOff>101600</xdr:colOff>
      <xdr:row>35</xdr:row>
      <xdr:rowOff>118299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2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9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42272</xdr:rowOff>
    </xdr:from>
    <xdr:to>
      <xdr:col>22</xdr:col>
      <xdr:colOff>165100</xdr:colOff>
      <xdr:row>35</xdr:row>
      <xdr:rowOff>143872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5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154049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2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97102</xdr:rowOff>
    </xdr:from>
    <xdr:to>
      <xdr:col>19</xdr:col>
      <xdr:colOff>38100</xdr:colOff>
      <xdr:row>35</xdr:row>
      <xdr:rowOff>198702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208879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127471</xdr:rowOff>
    </xdr:from>
    <xdr:to>
      <xdr:col>15</xdr:col>
      <xdr:colOff>101600</xdr:colOff>
      <xdr:row>35</xdr:row>
      <xdr:rowOff>229071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239248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
635
275.63
2,130,081
2,050,134
79,877
1,484,107
2,239,712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21582</xdr:rowOff>
    </xdr:from>
    <xdr:to>
      <xdr:col>24</xdr:col>
      <xdr:colOff>63500</xdr:colOff>
      <xdr:row>32</xdr:row>
      <xdr:rowOff>95579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507982"/>
          <a:ext cx="838200" cy="7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95579</xdr:rowOff>
    </xdr:from>
    <xdr:to>
      <xdr:col>19</xdr:col>
      <xdr:colOff>177800</xdr:colOff>
      <xdr:row>32</xdr:row>
      <xdr:rowOff>132857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581979"/>
          <a:ext cx="8890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132857</xdr:rowOff>
    </xdr:from>
    <xdr:to>
      <xdr:col>15</xdr:col>
      <xdr:colOff>50800</xdr:colOff>
      <xdr:row>32</xdr:row>
      <xdr:rowOff>149585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19257"/>
          <a:ext cx="8890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149585</xdr:rowOff>
    </xdr:from>
    <xdr:to>
      <xdr:col>10</xdr:col>
      <xdr:colOff>114300</xdr:colOff>
      <xdr:row>33</xdr:row>
      <xdr:rowOff>57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3598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142232</xdr:rowOff>
    </xdr:from>
    <xdr:to>
      <xdr:col>24</xdr:col>
      <xdr:colOff>114300</xdr:colOff>
      <xdr:row>32</xdr:row>
      <xdr:rowOff>72382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165109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3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44779</xdr:rowOff>
    </xdr:from>
    <xdr:to>
      <xdr:col>20</xdr:col>
      <xdr:colOff>38100</xdr:colOff>
      <xdr:row>32</xdr:row>
      <xdr:rowOff>146379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162906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0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82057</xdr:rowOff>
    </xdr:from>
    <xdr:to>
      <xdr:col>15</xdr:col>
      <xdr:colOff>101600</xdr:colOff>
      <xdr:row>33</xdr:row>
      <xdr:rowOff>12207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28734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4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98785</xdr:rowOff>
    </xdr:from>
    <xdr:to>
      <xdr:col>10</xdr:col>
      <xdr:colOff>165100</xdr:colOff>
      <xdr:row>33</xdr:row>
      <xdr:rowOff>28935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45462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6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120707</xdr:rowOff>
    </xdr:from>
    <xdr:to>
      <xdr:col>6</xdr:col>
      <xdr:colOff>38100</xdr:colOff>
      <xdr:row>33</xdr:row>
      <xdr:rowOff>50857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67384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150451</xdr:rowOff>
    </xdr:from>
    <xdr:to>
      <xdr:col>24</xdr:col>
      <xdr:colOff>63500</xdr:colOff>
      <xdr:row>55</xdr:row>
      <xdr:rowOff>168265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80201"/>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168265</xdr:rowOff>
    </xdr:from>
    <xdr:to>
      <xdr:col>19</xdr:col>
      <xdr:colOff>177800</xdr:colOff>
      <xdr:row>56</xdr:row>
      <xdr:rowOff>33349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8015"/>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28481</xdr:rowOff>
    </xdr:from>
    <xdr:to>
      <xdr:col>15</xdr:col>
      <xdr:colOff>50800</xdr:colOff>
      <xdr:row>56</xdr:row>
      <xdr:rowOff>33349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29681"/>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7582</xdr:rowOff>
    </xdr:from>
    <xdr:to>
      <xdr:col>10</xdr:col>
      <xdr:colOff>114300</xdr:colOff>
      <xdr:row>56</xdr:row>
      <xdr:rowOff>28481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08782"/>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99651</xdr:rowOff>
    </xdr:from>
    <xdr:to>
      <xdr:col>24</xdr:col>
      <xdr:colOff>114300</xdr:colOff>
      <xdr:row>56</xdr:row>
      <xdr:rowOff>29801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122528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8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117465</xdr:rowOff>
    </xdr:from>
    <xdr:to>
      <xdr:col>20</xdr:col>
      <xdr:colOff>38100</xdr:colOff>
      <xdr:row>56</xdr:row>
      <xdr:rowOff>47615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64142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153999</xdr:rowOff>
    </xdr:from>
    <xdr:to>
      <xdr:col>15</xdr:col>
      <xdr:colOff>101600</xdr:colOff>
      <xdr:row>56</xdr:row>
      <xdr:rowOff>84149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100676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149131</xdr:rowOff>
    </xdr:from>
    <xdr:to>
      <xdr:col>10</xdr:col>
      <xdr:colOff>165100</xdr:colOff>
      <xdr:row>56</xdr:row>
      <xdr:rowOff>79281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95808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128232</xdr:rowOff>
    </xdr:from>
    <xdr:to>
      <xdr:col>6</xdr:col>
      <xdr:colOff>38100</xdr:colOff>
      <xdr:row>56</xdr:row>
      <xdr:rowOff>58382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74909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3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24175</xdr:rowOff>
    </xdr:from>
    <xdr:to>
      <xdr:col>24</xdr:col>
      <xdr:colOff>63500</xdr:colOff>
      <xdr:row>76</xdr:row>
      <xdr:rowOff>57245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54375"/>
          <a:ext cx="8382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24175</xdr:rowOff>
    </xdr:from>
    <xdr:to>
      <xdr:col>19</xdr:col>
      <xdr:colOff>177800</xdr:colOff>
      <xdr:row>76</xdr:row>
      <xdr:rowOff>113004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54375"/>
          <a:ext cx="889000" cy="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79189</xdr:rowOff>
    </xdr:from>
    <xdr:to>
      <xdr:col>15</xdr:col>
      <xdr:colOff>50800</xdr:colOff>
      <xdr:row>76</xdr:row>
      <xdr:rowOff>113004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09389"/>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79189</xdr:rowOff>
    </xdr:from>
    <xdr:to>
      <xdr:col>10</xdr:col>
      <xdr:colOff>114300</xdr:colOff>
      <xdr:row>77</xdr:row>
      <xdr:rowOff>35957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09389"/>
          <a:ext cx="889000" cy="1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6445</xdr:rowOff>
    </xdr:from>
    <xdr:to>
      <xdr:col>24</xdr:col>
      <xdr:colOff>114300</xdr:colOff>
      <xdr:row>76</xdr:row>
      <xdr:rowOff>108045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29321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144824</xdr:rowOff>
    </xdr:from>
    <xdr:to>
      <xdr:col>20</xdr:col>
      <xdr:colOff>38100</xdr:colOff>
      <xdr:row>76</xdr:row>
      <xdr:rowOff>74975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03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91501</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77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62204</xdr:rowOff>
    </xdr:from>
    <xdr:to>
      <xdr:col>15</xdr:col>
      <xdr:colOff>101600</xdr:colOff>
      <xdr:row>76</xdr:row>
      <xdr:rowOff>163804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28389</xdr:rowOff>
    </xdr:from>
    <xdr:to>
      <xdr:col>10</xdr:col>
      <xdr:colOff>165100</xdr:colOff>
      <xdr:row>76</xdr:row>
      <xdr:rowOff>129989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156607</xdr:rowOff>
    </xdr:from>
    <xdr:to>
      <xdr:col>6</xdr:col>
      <xdr:colOff>38100</xdr:colOff>
      <xdr:row>77</xdr:row>
      <xdr:rowOff>86757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103284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61458</xdr:rowOff>
    </xdr:from>
    <xdr:to>
      <xdr:col>24</xdr:col>
      <xdr:colOff>63500</xdr:colOff>
      <xdr:row>94</xdr:row>
      <xdr:rowOff>109387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177758"/>
          <a:ext cx="8382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102439</xdr:rowOff>
    </xdr:from>
    <xdr:to>
      <xdr:col>19</xdr:col>
      <xdr:colOff>177800</xdr:colOff>
      <xdr:row>94</xdr:row>
      <xdr:rowOff>61458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047289"/>
          <a:ext cx="889000" cy="1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102439</xdr:rowOff>
    </xdr:from>
    <xdr:to>
      <xdr:col>15</xdr:col>
      <xdr:colOff>50800</xdr:colOff>
      <xdr:row>94</xdr:row>
      <xdr:rowOff>45898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047289"/>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45898</xdr:rowOff>
    </xdr:from>
    <xdr:to>
      <xdr:col>10</xdr:col>
      <xdr:colOff>114300</xdr:colOff>
      <xdr:row>94</xdr:row>
      <xdr:rowOff>95816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62198"/>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58587</xdr:rowOff>
    </xdr:from>
    <xdr:to>
      <xdr:col>24</xdr:col>
      <xdr:colOff>114300</xdr:colOff>
      <xdr:row>94</xdr:row>
      <xdr:rowOff>160187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81464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10658</xdr:rowOff>
    </xdr:from>
    <xdr:to>
      <xdr:col>20</xdr:col>
      <xdr:colOff>38100</xdr:colOff>
      <xdr:row>94</xdr:row>
      <xdr:rowOff>112258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128785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90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51639</xdr:rowOff>
    </xdr:from>
    <xdr:to>
      <xdr:col>15</xdr:col>
      <xdr:colOff>101600</xdr:colOff>
      <xdr:row>93</xdr:row>
      <xdr:rowOff>153239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169766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7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166548</xdr:rowOff>
    </xdr:from>
    <xdr:to>
      <xdr:col>10</xdr:col>
      <xdr:colOff>165100</xdr:colOff>
      <xdr:row>94</xdr:row>
      <xdr:rowOff>96698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113225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8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45016</xdr:rowOff>
    </xdr:from>
    <xdr:to>
      <xdr:col>6</xdr:col>
      <xdr:colOff>38100</xdr:colOff>
      <xdr:row>94</xdr:row>
      <xdr:rowOff>146616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163143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9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12299</xdr:rowOff>
    </xdr:from>
    <xdr:to>
      <xdr:col>55</xdr:col>
      <xdr:colOff>0</xdr:colOff>
      <xdr:row>36</xdr:row>
      <xdr:rowOff>62901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84499"/>
          <a:ext cx="838200" cy="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62901</xdr:rowOff>
    </xdr:from>
    <xdr:to>
      <xdr:col>50</xdr:col>
      <xdr:colOff>114300</xdr:colOff>
      <xdr:row>36</xdr:row>
      <xdr:rowOff>75296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35101"/>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125825</xdr:rowOff>
    </xdr:from>
    <xdr:to>
      <xdr:col>45</xdr:col>
      <xdr:colOff>177800</xdr:colOff>
      <xdr:row>36</xdr:row>
      <xdr:rowOff>75296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26575"/>
          <a:ext cx="889000" cy="1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125825</xdr:rowOff>
    </xdr:from>
    <xdr:to>
      <xdr:col>41</xdr:col>
      <xdr:colOff>50800</xdr:colOff>
      <xdr:row>36</xdr:row>
      <xdr:rowOff>108220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26575"/>
          <a:ext cx="889000" cy="15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132949</xdr:rowOff>
    </xdr:from>
    <xdr:to>
      <xdr:col>55</xdr:col>
      <xdr:colOff>50800</xdr:colOff>
      <xdr:row>36</xdr:row>
      <xdr:rowOff>63099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155826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8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12101</xdr:rowOff>
    </xdr:from>
    <xdr:to>
      <xdr:col>50</xdr:col>
      <xdr:colOff>165100</xdr:colOff>
      <xdr:row>36</xdr:row>
      <xdr:rowOff>113701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1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130228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24496</xdr:rowOff>
    </xdr:from>
    <xdr:to>
      <xdr:col>46</xdr:col>
      <xdr:colOff>38100</xdr:colOff>
      <xdr:row>36</xdr:row>
      <xdr:rowOff>126096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1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142623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75025</xdr:rowOff>
    </xdr:from>
    <xdr:to>
      <xdr:col>41</xdr:col>
      <xdr:colOff>101600</xdr:colOff>
      <xdr:row>36</xdr:row>
      <xdr:rowOff>5175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21702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5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57420</xdr:rowOff>
    </xdr:from>
    <xdr:to>
      <xdr:col>36</xdr:col>
      <xdr:colOff>165100</xdr:colOff>
      <xdr:row>36</xdr:row>
      <xdr:rowOff>159020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4097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0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61368</xdr:rowOff>
    </xdr:from>
    <xdr:to>
      <xdr:col>55</xdr:col>
      <xdr:colOff>0</xdr:colOff>
      <xdr:row>58</xdr:row>
      <xdr:rowOff>72613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05468"/>
          <a:ext cx="8382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61368</xdr:rowOff>
    </xdr:from>
    <xdr:to>
      <xdr:col>50</xdr:col>
      <xdr:colOff>114300</xdr:colOff>
      <xdr:row>58</xdr:row>
      <xdr:rowOff>83953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0546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75766</xdr:rowOff>
    </xdr:from>
    <xdr:to>
      <xdr:col>45</xdr:col>
      <xdr:colOff>177800</xdr:colOff>
      <xdr:row>58</xdr:row>
      <xdr:rowOff>83953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19866"/>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61695</xdr:rowOff>
    </xdr:from>
    <xdr:to>
      <xdr:col>41</xdr:col>
      <xdr:colOff>50800</xdr:colOff>
      <xdr:row>58</xdr:row>
      <xdr:rowOff>75766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05795"/>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21813</xdr:rowOff>
    </xdr:from>
    <xdr:to>
      <xdr:col>55</xdr:col>
      <xdr:colOff>50800</xdr:colOff>
      <xdr:row>58</xdr:row>
      <xdr:rowOff>123413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10568</xdr:rowOff>
    </xdr:from>
    <xdr:to>
      <xdr:col>50</xdr:col>
      <xdr:colOff>165100</xdr:colOff>
      <xdr:row>58</xdr:row>
      <xdr:rowOff>112168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128695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33153</xdr:rowOff>
    </xdr:from>
    <xdr:to>
      <xdr:col>46</xdr:col>
      <xdr:colOff>38100</xdr:colOff>
      <xdr:row>58</xdr:row>
      <xdr:rowOff>134753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125880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24966</xdr:rowOff>
    </xdr:from>
    <xdr:to>
      <xdr:col>41</xdr:col>
      <xdr:colOff>101600</xdr:colOff>
      <xdr:row>58</xdr:row>
      <xdr:rowOff>126566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117693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6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10895</xdr:rowOff>
    </xdr:from>
    <xdr:to>
      <xdr:col>36</xdr:col>
      <xdr:colOff>165100</xdr:colOff>
      <xdr:row>58</xdr:row>
      <xdr:rowOff>112495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129022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113903</xdr:rowOff>
    </xdr:from>
    <xdr:to>
      <xdr:col>55</xdr:col>
      <xdr:colOff>0</xdr:colOff>
      <xdr:row>78</xdr:row>
      <xdr:rowOff>120928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87003"/>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113903</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87003"/>
          <a:ext cx="8890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134674</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07774"/>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132584</xdr:rowOff>
    </xdr:from>
    <xdr:to>
      <xdr:col>41</xdr:col>
      <xdr:colOff>50800</xdr:colOff>
      <xdr:row>78</xdr:row>
      <xdr:rowOff>134674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50568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70128</xdr:rowOff>
    </xdr:from>
    <xdr:to>
      <xdr:col>55</xdr:col>
      <xdr:colOff>50800</xdr:colOff>
      <xdr:row>79</xdr:row>
      <xdr:rowOff>278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156505</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63103</xdr:rowOff>
    </xdr:from>
    <xdr:to>
      <xdr:col>50</xdr:col>
      <xdr:colOff>165100</xdr:colOff>
      <xdr:row>78</xdr:row>
      <xdr:rowOff>164703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155830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83874</xdr:rowOff>
    </xdr:from>
    <xdr:to>
      <xdr:col>41</xdr:col>
      <xdr:colOff>101600</xdr:colOff>
      <xdr:row>79</xdr:row>
      <xdr:rowOff>14024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5151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4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81784</xdr:rowOff>
    </xdr:from>
    <xdr:to>
      <xdr:col>36</xdr:col>
      <xdr:colOff>165100</xdr:colOff>
      <xdr:row>79</xdr:row>
      <xdr:rowOff>11934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3061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4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72571</xdr:rowOff>
    </xdr:from>
    <xdr:to>
      <xdr:col>55</xdr:col>
      <xdr:colOff>0</xdr:colOff>
      <xdr:row>98</xdr:row>
      <xdr:rowOff>80918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4671"/>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72571</xdr:rowOff>
    </xdr:from>
    <xdr:to>
      <xdr:col>50</xdr:col>
      <xdr:colOff>114300</xdr:colOff>
      <xdr:row>98</xdr:row>
      <xdr:rowOff>87337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74671"/>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79028</xdr:rowOff>
    </xdr:from>
    <xdr:to>
      <xdr:col>45</xdr:col>
      <xdr:colOff>177800</xdr:colOff>
      <xdr:row>98</xdr:row>
      <xdr:rowOff>87337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81128"/>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63474</xdr:rowOff>
    </xdr:from>
    <xdr:to>
      <xdr:col>41</xdr:col>
      <xdr:colOff>50800</xdr:colOff>
      <xdr:row>98</xdr:row>
      <xdr:rowOff>79028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65574"/>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30118</xdr:rowOff>
    </xdr:from>
    <xdr:to>
      <xdr:col>55</xdr:col>
      <xdr:colOff>50800</xdr:colOff>
      <xdr:row>98</xdr:row>
      <xdr:rowOff>131718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160945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2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21771</xdr:rowOff>
    </xdr:from>
    <xdr:to>
      <xdr:col>50</xdr:col>
      <xdr:colOff>165100</xdr:colOff>
      <xdr:row>98</xdr:row>
      <xdr:rowOff>123371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139898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36537</xdr:rowOff>
    </xdr:from>
    <xdr:to>
      <xdr:col>46</xdr:col>
      <xdr:colOff>38100</xdr:colOff>
      <xdr:row>98</xdr:row>
      <xdr:rowOff>138137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154664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28228</xdr:rowOff>
    </xdr:from>
    <xdr:to>
      <xdr:col>41</xdr:col>
      <xdr:colOff>101600</xdr:colOff>
      <xdr:row>98</xdr:row>
      <xdr:rowOff>129828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146355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0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12674</xdr:rowOff>
    </xdr:from>
    <xdr:to>
      <xdr:col>36</xdr:col>
      <xdr:colOff>165100</xdr:colOff>
      <xdr:row>98</xdr:row>
      <xdr:rowOff>114274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130801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21552</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08102"/>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21552</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0810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142202</xdr:rowOff>
    </xdr:from>
    <xdr:to>
      <xdr:col>81</xdr:col>
      <xdr:colOff>101600</xdr:colOff>
      <xdr:row>39</xdr:row>
      <xdr:rowOff>72352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63479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57970</xdr:rowOff>
    </xdr:from>
    <xdr:to>
      <xdr:col>85</xdr:col>
      <xdr:colOff>127000</xdr:colOff>
      <xdr:row>73</xdr:row>
      <xdr:rowOff>119852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573820"/>
          <a:ext cx="838200" cy="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119852</xdr:rowOff>
    </xdr:from>
    <xdr:to>
      <xdr:col>81</xdr:col>
      <xdr:colOff>50800</xdr:colOff>
      <xdr:row>73</xdr:row>
      <xdr:rowOff>170876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635702"/>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170876</xdr:rowOff>
    </xdr:from>
    <xdr:to>
      <xdr:col>76</xdr:col>
      <xdr:colOff>114300</xdr:colOff>
      <xdr:row>74</xdr:row>
      <xdr:rowOff>30658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686726"/>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30658</xdr:rowOff>
    </xdr:from>
    <xdr:to>
      <xdr:col>71</xdr:col>
      <xdr:colOff>177800</xdr:colOff>
      <xdr:row>75</xdr:row>
      <xdr:rowOff>113689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717958"/>
          <a:ext cx="889000" cy="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7170</xdr:rowOff>
    </xdr:from>
    <xdr:to>
      <xdr:col>85</xdr:col>
      <xdr:colOff>177800</xdr:colOff>
      <xdr:row>73</xdr:row>
      <xdr:rowOff>108770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30047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3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69052</xdr:rowOff>
    </xdr:from>
    <xdr:to>
      <xdr:col>81</xdr:col>
      <xdr:colOff>101600</xdr:colOff>
      <xdr:row>73</xdr:row>
      <xdr:rowOff>170652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5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15729</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36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120076</xdr:rowOff>
    </xdr:from>
    <xdr:to>
      <xdr:col>76</xdr:col>
      <xdr:colOff>165100</xdr:colOff>
      <xdr:row>74</xdr:row>
      <xdr:rowOff>50226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66753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41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151308</xdr:rowOff>
    </xdr:from>
    <xdr:to>
      <xdr:col>72</xdr:col>
      <xdr:colOff>38100</xdr:colOff>
      <xdr:row>74</xdr:row>
      <xdr:rowOff>81458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97985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4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62889</xdr:rowOff>
    </xdr:from>
    <xdr:to>
      <xdr:col>67</xdr:col>
      <xdr:colOff>101600</xdr:colOff>
      <xdr:row>75</xdr:row>
      <xdr:rowOff>164489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9566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6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165069</xdr:rowOff>
    </xdr:from>
    <xdr:to>
      <xdr:col>85</xdr:col>
      <xdr:colOff>127000</xdr:colOff>
      <xdr:row>99</xdr:row>
      <xdr:rowOff>26161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67169"/>
          <a:ext cx="8382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101794</xdr:rowOff>
    </xdr:from>
    <xdr:to>
      <xdr:col>81</xdr:col>
      <xdr:colOff>50800</xdr:colOff>
      <xdr:row>98</xdr:row>
      <xdr:rowOff>165069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03894"/>
          <a:ext cx="889000" cy="6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101794</xdr:rowOff>
    </xdr:from>
    <xdr:to>
      <xdr:col>76</xdr:col>
      <xdr:colOff>114300</xdr:colOff>
      <xdr:row>99</xdr:row>
      <xdr:rowOff>9958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03894"/>
          <a:ext cx="889000" cy="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9958</xdr:rowOff>
    </xdr:from>
    <xdr:to>
      <xdr:col>71</xdr:col>
      <xdr:colOff>177800</xdr:colOff>
      <xdr:row>99</xdr:row>
      <xdr:rowOff>17656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83508"/>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146811</xdr:rowOff>
    </xdr:from>
    <xdr:to>
      <xdr:col>85</xdr:col>
      <xdr:colOff>177800</xdr:colOff>
      <xdr:row>99</xdr:row>
      <xdr:rowOff>76961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61738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114269</xdr:rowOff>
    </xdr:from>
    <xdr:to>
      <xdr:col>81</xdr:col>
      <xdr:colOff>101600</xdr:colOff>
      <xdr:row>99</xdr:row>
      <xdr:rowOff>44419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35546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50994</xdr:rowOff>
    </xdr:from>
    <xdr:to>
      <xdr:col>76</xdr:col>
      <xdr:colOff>165100</xdr:colOff>
      <xdr:row>98</xdr:row>
      <xdr:rowOff>152594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130608</xdr:rowOff>
    </xdr:from>
    <xdr:to>
      <xdr:col>72</xdr:col>
      <xdr:colOff>38100</xdr:colOff>
      <xdr:row>99</xdr:row>
      <xdr:rowOff>60758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51885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138306</xdr:rowOff>
    </xdr:from>
    <xdr:to>
      <xdr:col>67</xdr:col>
      <xdr:colOff>101600</xdr:colOff>
      <xdr:row>99</xdr:row>
      <xdr:rowOff>68456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59583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76597</xdr:rowOff>
    </xdr:from>
    <xdr:to>
      <xdr:col>116</xdr:col>
      <xdr:colOff>63500</xdr:colOff>
      <xdr:row>58</xdr:row>
      <xdr:rowOff>78595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20697"/>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76597</xdr:rowOff>
    </xdr:from>
    <xdr:to>
      <xdr:col>111</xdr:col>
      <xdr:colOff>177800</xdr:colOff>
      <xdr:row>58</xdr:row>
      <xdr:rowOff>82719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2069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82719</xdr:rowOff>
    </xdr:from>
    <xdr:to>
      <xdr:col>107</xdr:col>
      <xdr:colOff>50800</xdr:colOff>
      <xdr:row>58</xdr:row>
      <xdr:rowOff>84104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2681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84104</xdr:rowOff>
    </xdr:from>
    <xdr:to>
      <xdr:col>102</xdr:col>
      <xdr:colOff>114300</xdr:colOff>
      <xdr:row>58</xdr:row>
      <xdr:rowOff>86391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2820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27795</xdr:rowOff>
    </xdr:from>
    <xdr:to>
      <xdr:col>116</xdr:col>
      <xdr:colOff>114300</xdr:colOff>
      <xdr:row>58</xdr:row>
      <xdr:rowOff>129395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158622</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25797</xdr:rowOff>
    </xdr:from>
    <xdr:to>
      <xdr:col>112</xdr:col>
      <xdr:colOff>38100</xdr:colOff>
      <xdr:row>58</xdr:row>
      <xdr:rowOff>127397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143924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31919</xdr:rowOff>
    </xdr:from>
    <xdr:to>
      <xdr:col>107</xdr:col>
      <xdr:colOff>101600</xdr:colOff>
      <xdr:row>58</xdr:row>
      <xdr:rowOff>133519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150046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33304</xdr:rowOff>
    </xdr:from>
    <xdr:to>
      <xdr:col>102</xdr:col>
      <xdr:colOff>165100</xdr:colOff>
      <xdr:row>58</xdr:row>
      <xdr:rowOff>134904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151431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35591</xdr:rowOff>
    </xdr:from>
    <xdr:to>
      <xdr:col>98</xdr:col>
      <xdr:colOff>38100</xdr:colOff>
      <xdr:row>58</xdr:row>
      <xdr:rowOff>137191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153718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149563</xdr:rowOff>
    </xdr:from>
    <xdr:to>
      <xdr:col>116</xdr:col>
      <xdr:colOff>63500</xdr:colOff>
      <xdr:row>76</xdr:row>
      <xdr:rowOff>119312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08313"/>
          <a:ext cx="8382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107398</xdr:rowOff>
    </xdr:from>
    <xdr:to>
      <xdr:col>111</xdr:col>
      <xdr:colOff>177800</xdr:colOff>
      <xdr:row>76</xdr:row>
      <xdr:rowOff>119312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37598"/>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107398</xdr:rowOff>
    </xdr:from>
    <xdr:to>
      <xdr:col>107</xdr:col>
      <xdr:colOff>50800</xdr:colOff>
      <xdr:row>76</xdr:row>
      <xdr:rowOff>117349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37598"/>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117349</xdr:rowOff>
    </xdr:from>
    <xdr:to>
      <xdr:col>102</xdr:col>
      <xdr:colOff>114300</xdr:colOff>
      <xdr:row>76</xdr:row>
      <xdr:rowOff>134883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4754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98762</xdr:rowOff>
    </xdr:from>
    <xdr:to>
      <xdr:col>116</xdr:col>
      <xdr:colOff>114300</xdr:colOff>
      <xdr:row>76</xdr:row>
      <xdr:rowOff>28913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121639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68512</xdr:rowOff>
    </xdr:from>
    <xdr:to>
      <xdr:col>112</xdr:col>
      <xdr:colOff>38100</xdr:colOff>
      <xdr:row>76</xdr:row>
      <xdr:rowOff>170112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15189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56598</xdr:rowOff>
    </xdr:from>
    <xdr:to>
      <xdr:col>107</xdr:col>
      <xdr:colOff>101600</xdr:colOff>
      <xdr:row>76</xdr:row>
      <xdr:rowOff>158198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3276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6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66549</xdr:rowOff>
    </xdr:from>
    <xdr:to>
      <xdr:col>102</xdr:col>
      <xdr:colOff>165100</xdr:colOff>
      <xdr:row>76</xdr:row>
      <xdr:rowOff>168149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13226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7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84083</xdr:rowOff>
    </xdr:from>
    <xdr:to>
      <xdr:col>98</xdr:col>
      <xdr:colOff>38100</xdr:colOff>
      <xdr:row>77</xdr:row>
      <xdr:rowOff>14233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30760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8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北海道で一番人口の少ない村において、歳出決算総額は、住民一人当たり３，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千円であり、多くの構成項目において類似団体内平均を上回っている。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これは村立高等学校運営による人件費や物件費をはじめ、一部事務組合の負担金等も多いなかで、人口減少が激しい本村にとっては、一人当たりのコストが重くなっていることを示している。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い状況にあるが、今後においても道路・橋梁の長寿命化事業、公共施設の大規模改修が見込まれる中で、公共施設等総合管理計画に基づき、適切な維持補修に努め、コスト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
635
275.63
2,130,081
2,050,134
79,877
1,484,107
2,239,712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150038</xdr:rowOff>
    </xdr:from>
    <xdr:to>
      <xdr:col>24</xdr:col>
      <xdr:colOff>63500</xdr:colOff>
      <xdr:row>36</xdr:row>
      <xdr:rowOff>44755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0788"/>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44755</xdr:rowOff>
    </xdr:from>
    <xdr:to>
      <xdr:col>19</xdr:col>
      <xdr:colOff>177800</xdr:colOff>
      <xdr:row>36</xdr:row>
      <xdr:rowOff>65050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16955"/>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65050</xdr:rowOff>
    </xdr:from>
    <xdr:to>
      <xdr:col>15</xdr:col>
      <xdr:colOff>50800</xdr:colOff>
      <xdr:row>36</xdr:row>
      <xdr:rowOff>75057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725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75057</xdr:rowOff>
    </xdr:from>
    <xdr:to>
      <xdr:col>10</xdr:col>
      <xdr:colOff>114300</xdr:colOff>
      <xdr:row>36</xdr:row>
      <xdr:rowOff>75082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47257"/>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99238</xdr:rowOff>
    </xdr:from>
    <xdr:to>
      <xdr:col>24</xdr:col>
      <xdr:colOff>114300</xdr:colOff>
      <xdr:row>36</xdr:row>
      <xdr:rowOff>29388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122115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165405</xdr:rowOff>
    </xdr:from>
    <xdr:to>
      <xdr:col>20</xdr:col>
      <xdr:colOff>38100</xdr:colOff>
      <xdr:row>36</xdr:row>
      <xdr:rowOff>95555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112082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14250</xdr:rowOff>
    </xdr:from>
    <xdr:to>
      <xdr:col>15</xdr:col>
      <xdr:colOff>101600</xdr:colOff>
      <xdr:row>36</xdr:row>
      <xdr:rowOff>115850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132377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24257</xdr:rowOff>
    </xdr:from>
    <xdr:to>
      <xdr:col>10</xdr:col>
      <xdr:colOff>165100</xdr:colOff>
      <xdr:row>36</xdr:row>
      <xdr:rowOff>125857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142384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24282</xdr:rowOff>
    </xdr:from>
    <xdr:to>
      <xdr:col>6</xdr:col>
      <xdr:colOff>38100</xdr:colOff>
      <xdr:row>36</xdr:row>
      <xdr:rowOff>125882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31421</xdr:rowOff>
    </xdr:from>
    <xdr:to>
      <xdr:col>24</xdr:col>
      <xdr:colOff>63500</xdr:colOff>
      <xdr:row>58</xdr:row>
      <xdr:rowOff>42501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5521"/>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31421</xdr:rowOff>
    </xdr:from>
    <xdr:to>
      <xdr:col>19</xdr:col>
      <xdr:colOff>177800</xdr:colOff>
      <xdr:row>58</xdr:row>
      <xdr:rowOff>42646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5521"/>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24939</xdr:rowOff>
    </xdr:from>
    <xdr:to>
      <xdr:col>15</xdr:col>
      <xdr:colOff>50800</xdr:colOff>
      <xdr:row>58</xdr:row>
      <xdr:rowOff>42646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9039"/>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24939</xdr:rowOff>
    </xdr:from>
    <xdr:to>
      <xdr:col>10</xdr:col>
      <xdr:colOff>114300</xdr:colOff>
      <xdr:row>58</xdr:row>
      <xdr:rowOff>35694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9039"/>
          <a:ext cx="8890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163151</xdr:rowOff>
    </xdr:from>
    <xdr:to>
      <xdr:col>24</xdr:col>
      <xdr:colOff>114300</xdr:colOff>
      <xdr:row>58</xdr:row>
      <xdr:rowOff>93301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152071</xdr:rowOff>
    </xdr:from>
    <xdr:to>
      <xdr:col>20</xdr:col>
      <xdr:colOff>38100</xdr:colOff>
      <xdr:row>58</xdr:row>
      <xdr:rowOff>82221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98748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163296</xdr:rowOff>
    </xdr:from>
    <xdr:to>
      <xdr:col>15</xdr:col>
      <xdr:colOff>101600</xdr:colOff>
      <xdr:row>58</xdr:row>
      <xdr:rowOff>93446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84573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145589</xdr:rowOff>
    </xdr:from>
    <xdr:to>
      <xdr:col>10</xdr:col>
      <xdr:colOff>165100</xdr:colOff>
      <xdr:row>58</xdr:row>
      <xdr:rowOff>75739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92266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156344</xdr:rowOff>
    </xdr:from>
    <xdr:to>
      <xdr:col>6</xdr:col>
      <xdr:colOff>38100</xdr:colOff>
      <xdr:row>58</xdr:row>
      <xdr:rowOff>86494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103021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88308</xdr:rowOff>
    </xdr:from>
    <xdr:to>
      <xdr:col>24</xdr:col>
      <xdr:colOff>63500</xdr:colOff>
      <xdr:row>75</xdr:row>
      <xdr:rowOff>38097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75608"/>
          <a:ext cx="838200" cy="1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167239</xdr:rowOff>
    </xdr:from>
    <xdr:to>
      <xdr:col>19</xdr:col>
      <xdr:colOff>177800</xdr:colOff>
      <xdr:row>75</xdr:row>
      <xdr:rowOff>38097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54539"/>
          <a:ext cx="8890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167239</xdr:rowOff>
    </xdr:from>
    <xdr:to>
      <xdr:col>15</xdr:col>
      <xdr:colOff>50800</xdr:colOff>
      <xdr:row>75</xdr:row>
      <xdr:rowOff>14567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54539"/>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14567</xdr:rowOff>
    </xdr:from>
    <xdr:to>
      <xdr:col>10</xdr:col>
      <xdr:colOff>114300</xdr:colOff>
      <xdr:row>75</xdr:row>
      <xdr:rowOff>57773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73317"/>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37508</xdr:rowOff>
    </xdr:from>
    <xdr:to>
      <xdr:col>24</xdr:col>
      <xdr:colOff>114300</xdr:colOff>
      <xdr:row>74</xdr:row>
      <xdr:rowOff>139108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60385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158747</xdr:rowOff>
    </xdr:from>
    <xdr:to>
      <xdr:col>20</xdr:col>
      <xdr:colOff>38100</xdr:colOff>
      <xdr:row>75</xdr:row>
      <xdr:rowOff>88897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105424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116439</xdr:rowOff>
    </xdr:from>
    <xdr:to>
      <xdr:col>15</xdr:col>
      <xdr:colOff>101600</xdr:colOff>
      <xdr:row>75</xdr:row>
      <xdr:rowOff>46589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63116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7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135217</xdr:rowOff>
    </xdr:from>
    <xdr:to>
      <xdr:col>10</xdr:col>
      <xdr:colOff>165100</xdr:colOff>
      <xdr:row>75</xdr:row>
      <xdr:rowOff>65367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81894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9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6973</xdr:rowOff>
    </xdr:from>
    <xdr:to>
      <xdr:col>6</xdr:col>
      <xdr:colOff>38100</xdr:colOff>
      <xdr:row>75</xdr:row>
      <xdr:rowOff>108573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125100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152384</xdr:rowOff>
    </xdr:from>
    <xdr:to>
      <xdr:col>24</xdr:col>
      <xdr:colOff>63500</xdr:colOff>
      <xdr:row>94</xdr:row>
      <xdr:rowOff>41494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097234"/>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169056</xdr:rowOff>
    </xdr:from>
    <xdr:to>
      <xdr:col>19</xdr:col>
      <xdr:colOff>177800</xdr:colOff>
      <xdr:row>94</xdr:row>
      <xdr:rowOff>41494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113906"/>
          <a:ext cx="889000" cy="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169056</xdr:rowOff>
    </xdr:from>
    <xdr:to>
      <xdr:col>15</xdr:col>
      <xdr:colOff>50800</xdr:colOff>
      <xdr:row>94</xdr:row>
      <xdr:rowOff>14326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113906"/>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14326</xdr:rowOff>
    </xdr:from>
    <xdr:to>
      <xdr:col>10</xdr:col>
      <xdr:colOff>114300</xdr:colOff>
      <xdr:row>94</xdr:row>
      <xdr:rowOff>86795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130626"/>
          <a:ext cx="889000" cy="7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101584</xdr:rowOff>
    </xdr:from>
    <xdr:to>
      <xdr:col>24</xdr:col>
      <xdr:colOff>114300</xdr:colOff>
      <xdr:row>94</xdr:row>
      <xdr:rowOff>31734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124461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89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162144</xdr:rowOff>
    </xdr:from>
    <xdr:to>
      <xdr:col>20</xdr:col>
      <xdr:colOff>38100</xdr:colOff>
      <xdr:row>94</xdr:row>
      <xdr:rowOff>92294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108821</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88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118256</xdr:rowOff>
    </xdr:from>
    <xdr:to>
      <xdr:col>15</xdr:col>
      <xdr:colOff>101600</xdr:colOff>
      <xdr:row>94</xdr:row>
      <xdr:rowOff>48406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0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64933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134976</xdr:rowOff>
    </xdr:from>
    <xdr:to>
      <xdr:col>10</xdr:col>
      <xdr:colOff>165100</xdr:colOff>
      <xdr:row>94</xdr:row>
      <xdr:rowOff>65126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0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81653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85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35995</xdr:rowOff>
    </xdr:from>
    <xdr:to>
      <xdr:col>6</xdr:col>
      <xdr:colOff>38100</xdr:colOff>
      <xdr:row>94</xdr:row>
      <xdr:rowOff>137595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1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154122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59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36087</xdr:rowOff>
    </xdr:from>
    <xdr:to>
      <xdr:col>55</xdr:col>
      <xdr:colOff>0</xdr:colOff>
      <xdr:row>39</xdr:row>
      <xdr:rowOff>39440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2263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39440</xdr:rowOff>
    </xdr:from>
    <xdr:to>
      <xdr:col>50</xdr:col>
      <xdr:colOff>114300</xdr:colOff>
      <xdr:row>39</xdr:row>
      <xdr:rowOff>39497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2599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39497</xdr:rowOff>
    </xdr:from>
    <xdr:to>
      <xdr:col>45</xdr:col>
      <xdr:colOff>177800</xdr:colOff>
      <xdr:row>39</xdr:row>
      <xdr:rowOff>39516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2604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35687</xdr:rowOff>
    </xdr:from>
    <xdr:to>
      <xdr:col>41</xdr:col>
      <xdr:colOff>50800</xdr:colOff>
      <xdr:row>39</xdr:row>
      <xdr:rowOff>39516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2237"/>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156737</xdr:rowOff>
    </xdr:from>
    <xdr:to>
      <xdr:col>55</xdr:col>
      <xdr:colOff>50800</xdr:colOff>
      <xdr:row>39</xdr:row>
      <xdr:rowOff>86887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160090</xdr:rowOff>
    </xdr:from>
    <xdr:to>
      <xdr:col>50</xdr:col>
      <xdr:colOff>165100</xdr:colOff>
      <xdr:row>39</xdr:row>
      <xdr:rowOff>90240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81367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6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160147</xdr:rowOff>
    </xdr:from>
    <xdr:to>
      <xdr:col>46</xdr:col>
      <xdr:colOff>38100</xdr:colOff>
      <xdr:row>39</xdr:row>
      <xdr:rowOff>90297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81424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160166</xdr:rowOff>
    </xdr:from>
    <xdr:to>
      <xdr:col>41</xdr:col>
      <xdr:colOff>101600</xdr:colOff>
      <xdr:row>39</xdr:row>
      <xdr:rowOff>90316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81443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6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156337</xdr:rowOff>
    </xdr:from>
    <xdr:to>
      <xdr:col>36</xdr:col>
      <xdr:colOff>165100</xdr:colOff>
      <xdr:row>39</xdr:row>
      <xdr:rowOff>86487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77614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131002</xdr:rowOff>
    </xdr:from>
    <xdr:to>
      <xdr:col>55</xdr:col>
      <xdr:colOff>0</xdr:colOff>
      <xdr:row>58</xdr:row>
      <xdr:rowOff>131156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5102"/>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131002</xdr:rowOff>
    </xdr:from>
    <xdr:to>
      <xdr:col>50</xdr:col>
      <xdr:colOff>114300</xdr:colOff>
      <xdr:row>58</xdr:row>
      <xdr:rowOff>132545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5102"/>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132545</xdr:rowOff>
    </xdr:from>
    <xdr:to>
      <xdr:col>45</xdr:col>
      <xdr:colOff>177800</xdr:colOff>
      <xdr:row>58</xdr:row>
      <xdr:rowOff>166487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6645"/>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165408</xdr:rowOff>
    </xdr:from>
    <xdr:to>
      <xdr:col>41</xdr:col>
      <xdr:colOff>50800</xdr:colOff>
      <xdr:row>58</xdr:row>
      <xdr:rowOff>166487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0950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80356</xdr:rowOff>
    </xdr:from>
    <xdr:to>
      <xdr:col>55</xdr:col>
      <xdr:colOff>50800</xdr:colOff>
      <xdr:row>59</xdr:row>
      <xdr:rowOff>10506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103233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80202</xdr:rowOff>
    </xdr:from>
    <xdr:to>
      <xdr:col>50</xdr:col>
      <xdr:colOff>165100</xdr:colOff>
      <xdr:row>59</xdr:row>
      <xdr:rowOff>10352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26879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81745</xdr:rowOff>
    </xdr:from>
    <xdr:to>
      <xdr:col>46</xdr:col>
      <xdr:colOff>38100</xdr:colOff>
      <xdr:row>59</xdr:row>
      <xdr:rowOff>11895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28422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115687</xdr:rowOff>
    </xdr:from>
    <xdr:to>
      <xdr:col>41</xdr:col>
      <xdr:colOff>101600</xdr:colOff>
      <xdr:row>59</xdr:row>
      <xdr:rowOff>45837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36964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114608</xdr:rowOff>
    </xdr:from>
    <xdr:to>
      <xdr:col>36</xdr:col>
      <xdr:colOff>165100</xdr:colOff>
      <xdr:row>59</xdr:row>
      <xdr:rowOff>44758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35885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89829</xdr:rowOff>
    </xdr:from>
    <xdr:to>
      <xdr:col>55</xdr:col>
      <xdr:colOff>0</xdr:colOff>
      <xdr:row>77</xdr:row>
      <xdr:rowOff>105921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1479"/>
          <a:ext cx="8382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89829</xdr:rowOff>
    </xdr:from>
    <xdr:to>
      <xdr:col>50</xdr:col>
      <xdr:colOff>114300</xdr:colOff>
      <xdr:row>77</xdr:row>
      <xdr:rowOff>127952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1479"/>
          <a:ext cx="8890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127952</xdr:rowOff>
    </xdr:from>
    <xdr:to>
      <xdr:col>45</xdr:col>
      <xdr:colOff>177800</xdr:colOff>
      <xdr:row>77</xdr:row>
      <xdr:rowOff>128977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29602"/>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128977</xdr:rowOff>
    </xdr:from>
    <xdr:to>
      <xdr:col>41</xdr:col>
      <xdr:colOff>50800</xdr:colOff>
      <xdr:row>77</xdr:row>
      <xdr:rowOff>143663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0627"/>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55121</xdr:rowOff>
    </xdr:from>
    <xdr:to>
      <xdr:col>55</xdr:col>
      <xdr:colOff>50800</xdr:colOff>
      <xdr:row>77</xdr:row>
      <xdr:rowOff>156721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77998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39029</xdr:rowOff>
    </xdr:from>
    <xdr:to>
      <xdr:col>50</xdr:col>
      <xdr:colOff>165100</xdr:colOff>
      <xdr:row>77</xdr:row>
      <xdr:rowOff>140629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157156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1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77152</xdr:rowOff>
    </xdr:from>
    <xdr:to>
      <xdr:col>46</xdr:col>
      <xdr:colOff>38100</xdr:colOff>
      <xdr:row>78</xdr:row>
      <xdr:rowOff>7302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23829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78177</xdr:rowOff>
    </xdr:from>
    <xdr:to>
      <xdr:col>41</xdr:col>
      <xdr:colOff>101600</xdr:colOff>
      <xdr:row>78</xdr:row>
      <xdr:rowOff>8327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24854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92863</xdr:rowOff>
    </xdr:from>
    <xdr:to>
      <xdr:col>36</xdr:col>
      <xdr:colOff>165100</xdr:colOff>
      <xdr:row>78</xdr:row>
      <xdr:rowOff>23013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39540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6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134660</xdr:rowOff>
    </xdr:from>
    <xdr:to>
      <xdr:col>55</xdr:col>
      <xdr:colOff>0</xdr:colOff>
      <xdr:row>97</xdr:row>
      <xdr:rowOff>162905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65310"/>
          <a:ext cx="8382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162905</xdr:rowOff>
    </xdr:from>
    <xdr:to>
      <xdr:col>50</xdr:col>
      <xdr:colOff>114300</xdr:colOff>
      <xdr:row>98</xdr:row>
      <xdr:rowOff>32891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3555"/>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153991</xdr:rowOff>
    </xdr:from>
    <xdr:to>
      <xdr:col>45</xdr:col>
      <xdr:colOff>177800</xdr:colOff>
      <xdr:row>98</xdr:row>
      <xdr:rowOff>32891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4641"/>
          <a:ext cx="889000" cy="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153991</xdr:rowOff>
    </xdr:from>
    <xdr:to>
      <xdr:col>41</xdr:col>
      <xdr:colOff>50800</xdr:colOff>
      <xdr:row>97</xdr:row>
      <xdr:rowOff>154992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464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83860</xdr:rowOff>
    </xdr:from>
    <xdr:to>
      <xdr:col>55</xdr:col>
      <xdr:colOff>50800</xdr:colOff>
      <xdr:row>98</xdr:row>
      <xdr:rowOff>14010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106737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112105</xdr:rowOff>
    </xdr:from>
    <xdr:to>
      <xdr:col>50</xdr:col>
      <xdr:colOff>165100</xdr:colOff>
      <xdr:row>98</xdr:row>
      <xdr:rowOff>42255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58782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1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153541</xdr:rowOff>
    </xdr:from>
    <xdr:to>
      <xdr:col>46</xdr:col>
      <xdr:colOff>38100</xdr:colOff>
      <xdr:row>98</xdr:row>
      <xdr:rowOff>83691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100218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103191</xdr:rowOff>
    </xdr:from>
    <xdr:to>
      <xdr:col>41</xdr:col>
      <xdr:colOff>101600</xdr:colOff>
      <xdr:row>98</xdr:row>
      <xdr:rowOff>33341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49868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0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104192</xdr:rowOff>
    </xdr:from>
    <xdr:to>
      <xdr:col>36</xdr:col>
      <xdr:colOff>165100</xdr:colOff>
      <xdr:row>98</xdr:row>
      <xdr:rowOff>34342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50869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83451</xdr:rowOff>
    </xdr:from>
    <xdr:to>
      <xdr:col>85</xdr:col>
      <xdr:colOff>127000</xdr:colOff>
      <xdr:row>35</xdr:row>
      <xdr:rowOff>25107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12751"/>
          <a:ext cx="838200" cy="1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23214</xdr:rowOff>
    </xdr:from>
    <xdr:to>
      <xdr:col>81</xdr:col>
      <xdr:colOff>50800</xdr:colOff>
      <xdr:row>35</xdr:row>
      <xdr:rowOff>25107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023964"/>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109136</xdr:rowOff>
    </xdr:from>
    <xdr:to>
      <xdr:col>76</xdr:col>
      <xdr:colOff>114300</xdr:colOff>
      <xdr:row>35</xdr:row>
      <xdr:rowOff>23214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38436"/>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109136</xdr:rowOff>
    </xdr:from>
    <xdr:to>
      <xdr:col>71</xdr:col>
      <xdr:colOff>177800</xdr:colOff>
      <xdr:row>34</xdr:row>
      <xdr:rowOff>146444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38436"/>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32651</xdr:rowOff>
    </xdr:from>
    <xdr:to>
      <xdr:col>85</xdr:col>
      <xdr:colOff>177800</xdr:colOff>
      <xdr:row>34</xdr:row>
      <xdr:rowOff>134251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55528</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145757</xdr:rowOff>
    </xdr:from>
    <xdr:to>
      <xdr:col>81</xdr:col>
      <xdr:colOff>101600</xdr:colOff>
      <xdr:row>35</xdr:row>
      <xdr:rowOff>75907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92434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7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143864</xdr:rowOff>
    </xdr:from>
    <xdr:to>
      <xdr:col>76</xdr:col>
      <xdr:colOff>165100</xdr:colOff>
      <xdr:row>35</xdr:row>
      <xdr:rowOff>74014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90541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7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58336</xdr:rowOff>
    </xdr:from>
    <xdr:to>
      <xdr:col>72</xdr:col>
      <xdr:colOff>38100</xdr:colOff>
      <xdr:row>34</xdr:row>
      <xdr:rowOff>159936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5013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6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95644</xdr:rowOff>
    </xdr:from>
    <xdr:to>
      <xdr:col>67</xdr:col>
      <xdr:colOff>101600</xdr:colOff>
      <xdr:row>35</xdr:row>
      <xdr:rowOff>25794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42321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70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72747</xdr:rowOff>
    </xdr:from>
    <xdr:to>
      <xdr:col>85</xdr:col>
      <xdr:colOff>127000</xdr:colOff>
      <xdr:row>56</xdr:row>
      <xdr:rowOff>89272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73947"/>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89272</xdr:rowOff>
    </xdr:from>
    <xdr:to>
      <xdr:col>81</xdr:col>
      <xdr:colOff>50800</xdr:colOff>
      <xdr:row>56</xdr:row>
      <xdr:rowOff>114919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90472"/>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114919</xdr:rowOff>
    </xdr:from>
    <xdr:to>
      <xdr:col>76</xdr:col>
      <xdr:colOff>114300</xdr:colOff>
      <xdr:row>56</xdr:row>
      <xdr:rowOff>132817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16119"/>
          <a:ext cx="889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132817</xdr:rowOff>
    </xdr:from>
    <xdr:to>
      <xdr:col>71</xdr:col>
      <xdr:colOff>177800</xdr:colOff>
      <xdr:row>56</xdr:row>
      <xdr:rowOff>143293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4017"/>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21947</xdr:rowOff>
    </xdr:from>
    <xdr:to>
      <xdr:col>85</xdr:col>
      <xdr:colOff>177800</xdr:colOff>
      <xdr:row>56</xdr:row>
      <xdr:rowOff>123547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44824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7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38472</xdr:rowOff>
    </xdr:from>
    <xdr:to>
      <xdr:col>81</xdr:col>
      <xdr:colOff>101600</xdr:colOff>
      <xdr:row>56</xdr:row>
      <xdr:rowOff>140072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156599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1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64119</xdr:rowOff>
    </xdr:from>
    <xdr:to>
      <xdr:col>76</xdr:col>
      <xdr:colOff>165100</xdr:colOff>
      <xdr:row>56</xdr:row>
      <xdr:rowOff>165719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10796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82017</xdr:rowOff>
    </xdr:from>
    <xdr:to>
      <xdr:col>72</xdr:col>
      <xdr:colOff>38100</xdr:colOff>
      <xdr:row>57</xdr:row>
      <xdr:rowOff>12167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28694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5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92493</xdr:rowOff>
    </xdr:from>
    <xdr:to>
      <xdr:col>67</xdr:col>
      <xdr:colOff>101600</xdr:colOff>
      <xdr:row>57</xdr:row>
      <xdr:rowOff>22643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39170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21552</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6102"/>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21552</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610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142202</xdr:rowOff>
    </xdr:from>
    <xdr:to>
      <xdr:col>81</xdr:col>
      <xdr:colOff>101600</xdr:colOff>
      <xdr:row>79</xdr:row>
      <xdr:rowOff>72352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63479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57970</xdr:rowOff>
    </xdr:from>
    <xdr:to>
      <xdr:col>85</xdr:col>
      <xdr:colOff>127000</xdr:colOff>
      <xdr:row>93</xdr:row>
      <xdr:rowOff>119852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002820"/>
          <a:ext cx="838200" cy="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119852</xdr:rowOff>
    </xdr:from>
    <xdr:to>
      <xdr:col>81</xdr:col>
      <xdr:colOff>50800</xdr:colOff>
      <xdr:row>93</xdr:row>
      <xdr:rowOff>170875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64702"/>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170875</xdr:rowOff>
    </xdr:from>
    <xdr:to>
      <xdr:col>76</xdr:col>
      <xdr:colOff>114300</xdr:colOff>
      <xdr:row>94</xdr:row>
      <xdr:rowOff>30657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115725"/>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30657</xdr:rowOff>
    </xdr:from>
    <xdr:to>
      <xdr:col>71</xdr:col>
      <xdr:colOff>177800</xdr:colOff>
      <xdr:row>95</xdr:row>
      <xdr:rowOff>113689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146957"/>
          <a:ext cx="889000" cy="2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7170</xdr:rowOff>
    </xdr:from>
    <xdr:to>
      <xdr:col>85</xdr:col>
      <xdr:colOff>177800</xdr:colOff>
      <xdr:row>93</xdr:row>
      <xdr:rowOff>108770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30047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0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69052</xdr:rowOff>
    </xdr:from>
    <xdr:to>
      <xdr:col>81</xdr:col>
      <xdr:colOff>101600</xdr:colOff>
      <xdr:row>93</xdr:row>
      <xdr:rowOff>170652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0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15729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78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120075</xdr:rowOff>
    </xdr:from>
    <xdr:to>
      <xdr:col>76</xdr:col>
      <xdr:colOff>165100</xdr:colOff>
      <xdr:row>94</xdr:row>
      <xdr:rowOff>50225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0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66752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8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151307</xdr:rowOff>
    </xdr:from>
    <xdr:to>
      <xdr:col>72</xdr:col>
      <xdr:colOff>38100</xdr:colOff>
      <xdr:row>94</xdr:row>
      <xdr:rowOff>81457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97984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8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62889</xdr:rowOff>
    </xdr:from>
    <xdr:to>
      <xdr:col>67</xdr:col>
      <xdr:colOff>101600</xdr:colOff>
      <xdr:row>95</xdr:row>
      <xdr:rowOff>164489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9566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2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性質別歳出決算分析表と同じく、全体的に住民一人当たりのコストは類似団体平均を上回っている。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総務費の減は、村営アパート外壁工事の終了により減少したものである。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民生費の増は、地域複合施設「ときわ」において、職員の採用等による人件費が増加したものである。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衛生費の増は、診療所体制変更に伴う経費が増加したものである。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土木費の増は、中島公園線中島橋補修事業等の橋梁長寿命化事業費が増加したものである。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公債費の増は、令和元年度借入した道路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橋梁長寿命化事業や除雪機械更新事業費等の元金償還が始まったことによるものである。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年度については、原油・物価高騰に係る物件費の増により、実質単年度収支は赤字となっているが、財政調整基金の取崩しにより、実質収支は黒字になっている。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財政調整基金残高は、前年度決算余剰金の約４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％を積み立てし、標準財政規模比は２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全ての会計において、赤字とはなっていないが特別会計においては、一層の効率的合理的な執行、自己財源の確保を図り一般会計からの繰入を圧縮するよう努めていく。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からの地域複合施設「ときわ」建設事業やチセネシリ寮改築整備事業等の元金償還が継続しており、令和９年度まで元金償還のピークが続くことから、新規地方債発行額を元金償還以下に抑制するなど適切な地方債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万円減少した。これは、平成２８年度に借入した地域複合施設「ときわ」建設事業やチセネシリ寮改築整備事業等の元金償還が始まったことにより、地方債残高が約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万円減少し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たことに加え、地方交付税や一般寄附金が増額したことで充当可能基金が約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万円増額となったことが要因である。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今後においても</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財政規律ガイドライン</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に基づき、基金の取崩を減らし財政の健全化に努めていく。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地方交付税や一般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寄附金の増により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てることができた結果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基金全体残高は年度の施策により増減はあるが、道路・橋梁の長寿命化事業、公共施設の大規模改修が見込まれることから、経常経費については更なる縮減を図り、基金取り崩しを最小限に抑えていく。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高等学校振興基金：おといねっぷ美術工芸高等学校の健全な運営と施設設備の整備の経費に充てる。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万円の一般寄附金により増となった。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今後に向けて必要不可欠な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公共施設整備基金を中心に計画的に積み立てを行う。また、あまり需要のない他の基金からの組替も検討していく。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堅実な財政運営により、決算余剰金で計画的に積み立てる。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令和９年度まで地方債償還のピークを迎えるため、それに備えて計画的に積み立てを行う予定。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2130081</v>
      </c>
      <c r="BO4" s="371"/>
      <c r="BP4" s="371"/>
      <c r="BQ4" s="371"/>
      <c r="BR4" s="371"/>
      <c r="BS4" s="371"/>
      <c r="BT4" s="371"/>
      <c r="BU4" s="372"/>
      <c r="BV4" s="370">
        <v>2196900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8.1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2050134</v>
      </c>
      <c r="BO5" s="439"/>
      <c r="BP5" s="439"/>
      <c r="BQ5" s="439"/>
      <c r="BR5" s="439"/>
      <c r="BS5" s="439"/>
      <c r="BT5" s="439"/>
      <c r="BU5" s="440"/>
      <c r="BV5" s="438">
        <v>2077961</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91.3</v>
      </c>
      <c r="CU5" s="405"/>
      <c r="CV5" s="405"/>
      <c r="CW5" s="405"/>
      <c r="CX5" s="405"/>
      <c r="CY5" s="405"/>
      <c r="CZ5" s="405"/>
      <c r="DA5" s="406"/>
      <c r="DB5" s="404">
        <v>90.5</v>
      </c>
      <c r="DC5" s="405"/>
      <c r="DD5" s="405"/>
      <c r="DE5" s="405"/>
      <c r="DF5" s="405"/>
      <c r="DG5" s="405"/>
      <c r="DH5" s="405"/>
      <c r="DI5" s="406"/>
    </row>
    <row r="6" spans="1:119" ht="18.75" customHeight="1" x14ac:dyDescent="0.2">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79947</v>
      </c>
      <c r="BO6" s="439"/>
      <c r="BP6" s="439"/>
      <c r="BQ6" s="439"/>
      <c r="BR6" s="439"/>
      <c r="BS6" s="439"/>
      <c r="BT6" s="439"/>
      <c r="BU6" s="440"/>
      <c r="BV6" s="438">
        <v>118939</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91.6</v>
      </c>
      <c r="CU6" s="445"/>
      <c r="CV6" s="445"/>
      <c r="CW6" s="445"/>
      <c r="CX6" s="445"/>
      <c r="CY6" s="445"/>
      <c r="CZ6" s="445"/>
      <c r="DA6" s="446"/>
      <c r="DB6" s="444">
        <v>91.1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70</v>
      </c>
      <c r="BO7" s="439"/>
      <c r="BP7" s="439"/>
      <c r="BQ7" s="439"/>
      <c r="BR7" s="439"/>
      <c r="BS7" s="439"/>
      <c r="BT7" s="439"/>
      <c r="BU7" s="440"/>
      <c r="BV7" s="438">
        <v>99</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1484107</v>
      </c>
      <c r="CU7" s="439"/>
      <c r="CV7" s="439"/>
      <c r="CW7" s="439"/>
      <c r="CX7" s="439"/>
      <c r="CY7" s="439"/>
      <c r="CZ7" s="439"/>
      <c r="DA7" s="440"/>
      <c r="DB7" s="438">
        <v>1461562</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79877</v>
      </c>
      <c r="BO8" s="439"/>
      <c r="BP8" s="439"/>
      <c r="BQ8" s="439"/>
      <c r="BR8" s="439"/>
      <c r="BS8" s="439"/>
      <c r="BT8" s="439"/>
      <c r="BU8" s="440"/>
      <c r="BV8" s="438">
        <v>118840</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0.1</v>
      </c>
      <c r="CU8" s="448"/>
      <c r="CV8" s="448"/>
      <c r="CW8" s="448"/>
      <c r="CX8" s="448"/>
      <c r="CY8" s="448"/>
      <c r="CZ8" s="448"/>
      <c r="DA8" s="449"/>
      <c r="DB8" s="447">
        <v>0.1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706</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-38963</v>
      </c>
      <c r="BO9" s="439"/>
      <c r="BP9" s="439"/>
      <c r="BQ9" s="439"/>
      <c r="BR9" s="439"/>
      <c r="BS9" s="439"/>
      <c r="BT9" s="439"/>
      <c r="BU9" s="440"/>
      <c r="BV9" s="438">
        <v>14028</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17.8</v>
      </c>
      <c r="CU9" s="405"/>
      <c r="CV9" s="405"/>
      <c r="CW9" s="405"/>
      <c r="CX9" s="405"/>
      <c r="CY9" s="405"/>
      <c r="CZ9" s="405"/>
      <c r="DA9" s="406"/>
      <c r="DB9" s="404">
        <v>17.100000000000001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1"/>
      <c r="N10" s="431"/>
      <c r="O10" s="431"/>
      <c r="P10" s="431"/>
      <c r="Q10" s="432"/>
      <c r="R10" s="458">
        <v>832</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8</v>
      </c>
      <c r="BO10" s="439"/>
      <c r="BP10" s="439"/>
      <c r="BQ10" s="439"/>
      <c r="BR10" s="439"/>
      <c r="BS10" s="439"/>
      <c r="BT10" s="439"/>
      <c r="BU10" s="440"/>
      <c r="BV10" s="438">
        <v>5364</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636</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22769</v>
      </c>
      <c r="BO12" s="439"/>
      <c r="BP12" s="439"/>
      <c r="BQ12" s="439"/>
      <c r="BR12" s="439"/>
      <c r="BS12" s="439"/>
      <c r="BT12" s="439"/>
      <c r="BU12" s="440"/>
      <c r="BV12" s="438">
        <v>75069</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635</v>
      </c>
      <c r="S13" s="492"/>
      <c r="T13" s="492"/>
      <c r="U13" s="492"/>
      <c r="V13" s="493"/>
      <c r="W13" s="417" t="s">
        <v>131</v>
      </c>
      <c r="X13" s="418"/>
      <c r="Y13" s="418"/>
      <c r="Z13" s="418"/>
      <c r="AA13" s="418"/>
      <c r="AB13" s="408"/>
      <c r="AC13" s="458">
        <v>50</v>
      </c>
      <c r="AD13" s="459"/>
      <c r="AE13" s="459"/>
      <c r="AF13" s="459"/>
      <c r="AG13" s="501"/>
      <c r="AH13" s="458">
        <v>55</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-61724</v>
      </c>
      <c r="BO13" s="439"/>
      <c r="BP13" s="439"/>
      <c r="BQ13" s="439"/>
      <c r="BR13" s="439"/>
      <c r="BS13" s="439"/>
      <c r="BT13" s="439"/>
      <c r="BU13" s="440"/>
      <c r="BV13" s="438">
        <v>-55677</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7.1</v>
      </c>
      <c r="CU13" s="405"/>
      <c r="CV13" s="405"/>
      <c r="CW13" s="405"/>
      <c r="CX13" s="405"/>
      <c r="CY13" s="405"/>
      <c r="CZ13" s="405"/>
      <c r="DA13" s="406"/>
      <c r="DB13" s="404">
        <v>6.8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668</v>
      </c>
      <c r="S14" s="492"/>
      <c r="T14" s="492"/>
      <c r="U14" s="492"/>
      <c r="V14" s="493"/>
      <c r="W14" s="397"/>
      <c r="X14" s="398"/>
      <c r="Y14" s="398"/>
      <c r="Z14" s="398"/>
      <c r="AA14" s="398"/>
      <c r="AB14" s="387"/>
      <c r="AC14" s="494">
        <v>14.5</v>
      </c>
      <c r="AD14" s="495"/>
      <c r="AE14" s="495"/>
      <c r="AF14" s="495"/>
      <c r="AG14" s="496"/>
      <c r="AH14" s="494">
        <v>13.1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v>2.2999999999999998</v>
      </c>
      <c r="CU14" s="506"/>
      <c r="CV14" s="506"/>
      <c r="CW14" s="506"/>
      <c r="CX14" s="506"/>
      <c r="CY14" s="506"/>
      <c r="CZ14" s="506"/>
      <c r="DA14" s="507"/>
      <c r="DB14" s="505">
        <v>10.199999999999999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667</v>
      </c>
      <c r="S15" s="492"/>
      <c r="T15" s="492"/>
      <c r="U15" s="492"/>
      <c r="V15" s="493"/>
      <c r="W15" s="417" t="s">
        <v>137</v>
      </c>
      <c r="X15" s="418"/>
      <c r="Y15" s="418"/>
      <c r="Z15" s="418"/>
      <c r="AA15" s="418"/>
      <c r="AB15" s="408"/>
      <c r="AC15" s="458">
        <v>41</v>
      </c>
      <c r="AD15" s="459"/>
      <c r="AE15" s="459"/>
      <c r="AF15" s="459"/>
      <c r="AG15" s="501"/>
      <c r="AH15" s="458">
        <v>81</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141246</v>
      </c>
      <c r="BO15" s="371"/>
      <c r="BP15" s="371"/>
      <c r="BQ15" s="371"/>
      <c r="BR15" s="371"/>
      <c r="BS15" s="371"/>
      <c r="BT15" s="371"/>
      <c r="BU15" s="372"/>
      <c r="BV15" s="370">
        <v>151337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11.9</v>
      </c>
      <c r="AD16" s="495"/>
      <c r="AE16" s="495"/>
      <c r="AF16" s="495"/>
      <c r="AG16" s="496"/>
      <c r="AH16" s="494">
        <v>19.2</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1450883</v>
      </c>
      <c r="BO16" s="439"/>
      <c r="BP16" s="439"/>
      <c r="BQ16" s="439"/>
      <c r="BR16" s="439"/>
      <c r="BS16" s="439"/>
      <c r="BT16" s="439"/>
      <c r="BU16" s="440"/>
      <c r="BV16" s="438">
        <v>1423888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143</v>
      </c>
      <c r="N17" s="517"/>
      <c r="O17" s="517"/>
      <c r="P17" s="517"/>
      <c r="Q17" s="518"/>
      <c r="R17" s="513" t="s">
        <v>141</v>
      </c>
      <c r="S17" s="514"/>
      <c r="T17" s="514"/>
      <c r="U17" s="514"/>
      <c r="V17" s="515"/>
      <c r="W17" s="417" t="s">
        <v>144</v>
      </c>
      <c r="X17" s="418"/>
      <c r="Y17" s="418"/>
      <c r="Z17" s="418"/>
      <c r="AA17" s="418"/>
      <c r="AB17" s="408"/>
      <c r="AC17" s="458">
        <v>254</v>
      </c>
      <c r="AD17" s="459"/>
      <c r="AE17" s="459"/>
      <c r="AF17" s="459"/>
      <c r="AG17" s="501"/>
      <c r="AH17" s="458">
        <v>285</v>
      </c>
      <c r="AI17" s="459"/>
      <c r="AJ17" s="459"/>
      <c r="AK17" s="459"/>
      <c r="AL17" s="460"/>
      <c r="AM17" s="430"/>
      <c r="AN17" s="431"/>
      <c r="AO17" s="431"/>
      <c r="AP17" s="431"/>
      <c r="AQ17" s="431"/>
      <c r="AR17" s="431"/>
      <c r="AS17" s="431"/>
      <c r="AT17" s="432"/>
      <c r="AU17" s="433"/>
      <c r="AV17" s="434"/>
      <c r="AW17" s="434"/>
      <c r="AX17" s="434"/>
      <c r="AY17" s="435" t="s">
        <v>145</v>
      </c>
      <c r="AZ17" s="436"/>
      <c r="BA17" s="436"/>
      <c r="BB17" s="436"/>
      <c r="BC17" s="436"/>
      <c r="BD17" s="436"/>
      <c r="BE17" s="436"/>
      <c r="BF17" s="436"/>
      <c r="BG17" s="436"/>
      <c r="BH17" s="436"/>
      <c r="BI17" s="436"/>
      <c r="BJ17" s="436"/>
      <c r="BK17" s="436"/>
      <c r="BL17" s="436"/>
      <c r="BM17" s="437"/>
      <c r="BN17" s="438">
        <v>166110</v>
      </c>
      <c r="BO17" s="439"/>
      <c r="BP17" s="439"/>
      <c r="BQ17" s="439"/>
      <c r="BR17" s="439"/>
      <c r="BS17" s="439"/>
      <c r="BT17" s="439"/>
      <c r="BU17" s="440"/>
      <c r="BV17" s="438">
        <v>178501</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146</v>
      </c>
      <c r="C18" s="450"/>
      <c r="D18" s="450"/>
      <c r="E18" s="522"/>
      <c r="F18" s="522"/>
      <c r="G18" s="522"/>
      <c r="H18" s="522"/>
      <c r="I18" s="522"/>
      <c r="J18" s="522"/>
      <c r="K18" s="522"/>
      <c r="L18" s="523">
        <v>275.63</v>
      </c>
      <c r="M18" s="523"/>
      <c r="N18" s="523"/>
      <c r="O18" s="523"/>
      <c r="P18" s="523"/>
      <c r="Q18" s="523"/>
      <c r="R18" s="524"/>
      <c r="S18" s="524"/>
      <c r="T18" s="524"/>
      <c r="U18" s="524"/>
      <c r="V18" s="525"/>
      <c r="W18" s="419"/>
      <c r="X18" s="420"/>
      <c r="Y18" s="420"/>
      <c r="Z18" s="420"/>
      <c r="AA18" s="420"/>
      <c r="AB18" s="411"/>
      <c r="AC18" s="526">
        <v>73.599999999999994</v>
      </c>
      <c r="AD18" s="527"/>
      <c r="AE18" s="527"/>
      <c r="AF18" s="527"/>
      <c r="AG18" s="528"/>
      <c r="AH18" s="526">
        <v>67.7</v>
      </c>
      <c r="AI18" s="527"/>
      <c r="AJ18" s="527"/>
      <c r="AK18" s="527"/>
      <c r="AL18" s="529"/>
      <c r="AM18" s="430"/>
      <c r="AN18" s="431"/>
      <c r="AO18" s="431"/>
      <c r="AP18" s="431"/>
      <c r="AQ18" s="431"/>
      <c r="AR18" s="431"/>
      <c r="AS18" s="431"/>
      <c r="AT18" s="432"/>
      <c r="AU18" s="433"/>
      <c r="AV18" s="434"/>
      <c r="AW18" s="434"/>
      <c r="AX18" s="434"/>
      <c r="AY18" s="435" t="s">
        <v>147</v>
      </c>
      <c r="AZ18" s="436"/>
      <c r="BA18" s="436"/>
      <c r="BB18" s="436"/>
      <c r="BC18" s="436"/>
      <c r="BD18" s="436"/>
      <c r="BE18" s="436"/>
      <c r="BF18" s="436"/>
      <c r="BG18" s="436"/>
      <c r="BH18" s="436"/>
      <c r="BI18" s="436"/>
      <c r="BJ18" s="436"/>
      <c r="BK18" s="436"/>
      <c r="BL18" s="436"/>
      <c r="BM18" s="437"/>
      <c r="BN18" s="438">
        <v>1366014</v>
      </c>
      <c r="BO18" s="439"/>
      <c r="BP18" s="439"/>
      <c r="BQ18" s="439"/>
      <c r="BR18" s="439"/>
      <c r="BS18" s="439"/>
      <c r="BT18" s="439"/>
      <c r="BU18" s="440"/>
      <c r="BV18" s="438">
        <v>1322348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148</v>
      </c>
      <c r="C19" s="450"/>
      <c r="D19" s="450"/>
      <c r="E19" s="522"/>
      <c r="F19" s="522"/>
      <c r="G19" s="522"/>
      <c r="H19" s="522"/>
      <c r="I19" s="522"/>
      <c r="J19" s="522"/>
      <c r="K19" s="522"/>
      <c r="L19" s="530">
        <v>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149</v>
      </c>
      <c r="AZ19" s="436"/>
      <c r="BA19" s="436"/>
      <c r="BB19" s="436"/>
      <c r="BC19" s="436"/>
      <c r="BD19" s="436"/>
      <c r="BE19" s="436"/>
      <c r="BF19" s="436"/>
      <c r="BG19" s="436"/>
      <c r="BH19" s="436"/>
      <c r="BI19" s="436"/>
      <c r="BJ19" s="436"/>
      <c r="BK19" s="436"/>
      <c r="BL19" s="436"/>
      <c r="BM19" s="437"/>
      <c r="BN19" s="438">
        <v>1807509</v>
      </c>
      <c r="BO19" s="439"/>
      <c r="BP19" s="439"/>
      <c r="BQ19" s="439"/>
      <c r="BR19" s="439"/>
      <c r="BS19" s="439"/>
      <c r="BT19" s="439"/>
      <c r="BU19" s="440"/>
      <c r="BV19" s="438">
        <v>1850673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150</v>
      </c>
      <c r="C20" s="450"/>
      <c r="D20" s="450"/>
      <c r="E20" s="522"/>
      <c r="F20" s="522"/>
      <c r="G20" s="522"/>
      <c r="H20" s="522"/>
      <c r="I20" s="522"/>
      <c r="J20" s="522"/>
      <c r="K20" s="522"/>
      <c r="L20" s="530">
        <v>347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151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152</v>
      </c>
      <c r="C22" s="551"/>
      <c r="D22" s="552"/>
      <c r="E22" s="413" t="s">
        <v>1</v>
      </c>
      <c r="F22" s="418"/>
      <c r="G22" s="418"/>
      <c r="H22" s="418"/>
      <c r="I22" s="418"/>
      <c r="J22" s="418"/>
      <c r="K22" s="408"/>
      <c r="L22" s="413" t="s">
        <v>153</v>
      </c>
      <c r="M22" s="418"/>
      <c r="N22" s="418"/>
      <c r="O22" s="418"/>
      <c r="P22" s="408"/>
      <c r="Q22" s="559" t="s">
        <v>154</v>
      </c>
      <c r="R22" s="560"/>
      <c r="S22" s="560"/>
      <c r="T22" s="560"/>
      <c r="U22" s="560"/>
      <c r="V22" s="561"/>
      <c r="W22" s="565" t="s">
        <v>155</v>
      </c>
      <c r="X22" s="551"/>
      <c r="Y22" s="552"/>
      <c r="Z22" s="413" t="s">
        <v>1</v>
      </c>
      <c r="AA22" s="418"/>
      <c r="AB22" s="418"/>
      <c r="AC22" s="418"/>
      <c r="AD22" s="418"/>
      <c r="AE22" s="418"/>
      <c r="AF22" s="418"/>
      <c r="AG22" s="408"/>
      <c r="AH22" s="570" t="s">
        <v>156</v>
      </c>
      <c r="AI22" s="418"/>
      <c r="AJ22" s="418"/>
      <c r="AK22" s="418"/>
      <c r="AL22" s="408"/>
      <c r="AM22" s="570" t="s">
        <v>157</v>
      </c>
      <c r="AN22" s="571"/>
      <c r="AO22" s="571"/>
      <c r="AP22" s="571"/>
      <c r="AQ22" s="571"/>
      <c r="AR22" s="572"/>
      <c r="AS22" s="559" t="s">
        <v>154</v>
      </c>
      <c r="AT22" s="560"/>
      <c r="AU22" s="560"/>
      <c r="AV22" s="560"/>
      <c r="AW22" s="560"/>
      <c r="AX22" s="576"/>
      <c r="AY22" s="367" t="s">
        <v>158</v>
      </c>
      <c r="AZ22" s="368"/>
      <c r="BA22" s="368"/>
      <c r="BB22" s="368"/>
      <c r="BC22" s="368"/>
      <c r="BD22" s="368"/>
      <c r="BE22" s="368"/>
      <c r="BF22" s="368"/>
      <c r="BG22" s="368"/>
      <c r="BH22" s="368"/>
      <c r="BI22" s="368"/>
      <c r="BJ22" s="368"/>
      <c r="BK22" s="368"/>
      <c r="BL22" s="368"/>
      <c r="BM22" s="369"/>
      <c r="BN22" s="370">
        <v>2239712</v>
      </c>
      <c r="BO22" s="371"/>
      <c r="BP22" s="371"/>
      <c r="BQ22" s="371"/>
      <c r="BR22" s="371"/>
      <c r="BS22" s="371"/>
      <c r="BT22" s="371"/>
      <c r="BU22" s="372"/>
      <c r="BV22" s="370">
        <v>2496823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159</v>
      </c>
      <c r="AZ23" s="436"/>
      <c r="BA23" s="436"/>
      <c r="BB23" s="436"/>
      <c r="BC23" s="436"/>
      <c r="BD23" s="436"/>
      <c r="BE23" s="436"/>
      <c r="BF23" s="436"/>
      <c r="BG23" s="436"/>
      <c r="BH23" s="436"/>
      <c r="BI23" s="436"/>
      <c r="BJ23" s="436"/>
      <c r="BK23" s="436"/>
      <c r="BL23" s="436"/>
      <c r="BM23" s="437"/>
      <c r="BN23" s="438">
        <v>2007470</v>
      </c>
      <c r="BO23" s="439"/>
      <c r="BP23" s="439"/>
      <c r="BQ23" s="439"/>
      <c r="BR23" s="439"/>
      <c r="BS23" s="439"/>
      <c r="BT23" s="439"/>
      <c r="BU23" s="440"/>
      <c r="BV23" s="438">
        <v>2245076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160</v>
      </c>
      <c r="F24" s="431"/>
      <c r="G24" s="431"/>
      <c r="H24" s="431"/>
      <c r="I24" s="431"/>
      <c r="J24" s="431"/>
      <c r="K24" s="432"/>
      <c r="L24" s="458">
        <v>1</v>
      </c>
      <c r="M24" s="459"/>
      <c r="N24" s="459"/>
      <c r="O24" s="459"/>
      <c r="P24" s="501"/>
      <c r="Q24" s="458">
        <v>5780</v>
      </c>
      <c r="R24" s="459"/>
      <c r="S24" s="459"/>
      <c r="T24" s="459"/>
      <c r="U24" s="459"/>
      <c r="V24" s="501"/>
      <c r="W24" s="566"/>
      <c r="X24" s="554"/>
      <c r="Y24" s="555"/>
      <c r="Z24" s="457" t="s">
        <v>161</v>
      </c>
      <c r="AA24" s="431"/>
      <c r="AB24" s="431"/>
      <c r="AC24" s="431"/>
      <c r="AD24" s="431"/>
      <c r="AE24" s="431"/>
      <c r="AF24" s="431"/>
      <c r="AG24" s="432"/>
      <c r="AH24" s="458">
        <v>38</v>
      </c>
      <c r="AI24" s="459"/>
      <c r="AJ24" s="459"/>
      <c r="AK24" s="459"/>
      <c r="AL24" s="501"/>
      <c r="AM24" s="458">
        <v>112746</v>
      </c>
      <c r="AN24" s="459"/>
      <c r="AO24" s="459"/>
      <c r="AP24" s="459"/>
      <c r="AQ24" s="459"/>
      <c r="AR24" s="501"/>
      <c r="AS24" s="458">
        <v>2967</v>
      </c>
      <c r="AT24" s="459"/>
      <c r="AU24" s="459"/>
      <c r="AV24" s="459"/>
      <c r="AW24" s="459"/>
      <c r="AX24" s="460"/>
      <c r="AY24" s="544" t="s">
        <v>162</v>
      </c>
      <c r="AZ24" s="545"/>
      <c r="BA24" s="545"/>
      <c r="BB24" s="545"/>
      <c r="BC24" s="545"/>
      <c r="BD24" s="545"/>
      <c r="BE24" s="545"/>
      <c r="BF24" s="545"/>
      <c r="BG24" s="545"/>
      <c r="BH24" s="545"/>
      <c r="BI24" s="545"/>
      <c r="BJ24" s="545"/>
      <c r="BK24" s="545"/>
      <c r="BL24" s="545"/>
      <c r="BM24" s="546"/>
      <c r="BN24" s="438">
        <v>1609952</v>
      </c>
      <c r="BO24" s="439"/>
      <c r="BP24" s="439"/>
      <c r="BQ24" s="439"/>
      <c r="BR24" s="439"/>
      <c r="BS24" s="439"/>
      <c r="BT24" s="439"/>
      <c r="BU24" s="440"/>
      <c r="BV24" s="438">
        <v>1788696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163</v>
      </c>
      <c r="F25" s="431"/>
      <c r="G25" s="431"/>
      <c r="H25" s="431"/>
      <c r="I25" s="431"/>
      <c r="J25" s="431"/>
      <c r="K25" s="432"/>
      <c r="L25" s="458">
        <v>1</v>
      </c>
      <c r="M25" s="459"/>
      <c r="N25" s="459"/>
      <c r="O25" s="459"/>
      <c r="P25" s="501"/>
      <c r="Q25" s="458">
        <v>4930</v>
      </c>
      <c r="R25" s="459"/>
      <c r="S25" s="459"/>
      <c r="T25" s="459"/>
      <c r="U25" s="459"/>
      <c r="V25" s="501"/>
      <c r="W25" s="566"/>
      <c r="X25" s="554"/>
      <c r="Y25" s="555"/>
      <c r="Z25" s="457" t="s">
        <v>164</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4681</v>
      </c>
      <c r="BO25" s="371"/>
      <c r="BP25" s="371"/>
      <c r="BQ25" s="371"/>
      <c r="BR25" s="371"/>
      <c r="BS25" s="371"/>
      <c r="BT25" s="371"/>
      <c r="BU25" s="372"/>
      <c r="BV25" s="370" t="s">
        <v>122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166</v>
      </c>
      <c r="F26" s="431"/>
      <c r="G26" s="431"/>
      <c r="H26" s="431"/>
      <c r="I26" s="431"/>
      <c r="J26" s="431"/>
      <c r="K26" s="432"/>
      <c r="L26" s="458">
        <v>1</v>
      </c>
      <c r="M26" s="459"/>
      <c r="N26" s="459"/>
      <c r="O26" s="459"/>
      <c r="P26" s="501"/>
      <c r="Q26" s="458">
        <v>4680</v>
      </c>
      <c r="R26" s="459"/>
      <c r="S26" s="459"/>
      <c r="T26" s="459"/>
      <c r="U26" s="459"/>
      <c r="V26" s="501"/>
      <c r="W26" s="566"/>
      <c r="X26" s="554"/>
      <c r="Y26" s="555"/>
      <c r="Z26" s="457" t="s">
        <v>167</v>
      </c>
      <c r="AA26" s="578"/>
      <c r="AB26" s="578"/>
      <c r="AC26" s="578"/>
      <c r="AD26" s="578"/>
      <c r="AE26" s="578"/>
      <c r="AF26" s="578"/>
      <c r="AG26" s="579"/>
      <c r="AH26" s="458">
        <v>4</v>
      </c>
      <c r="AI26" s="459"/>
      <c r="AJ26" s="459"/>
      <c r="AK26" s="459"/>
      <c r="AL26" s="501"/>
      <c r="AM26" s="458">
        <v>12048</v>
      </c>
      <c r="AN26" s="459"/>
      <c r="AO26" s="459"/>
      <c r="AP26" s="459"/>
      <c r="AQ26" s="459"/>
      <c r="AR26" s="501"/>
      <c r="AS26" s="458">
        <v>3012</v>
      </c>
      <c r="AT26" s="459"/>
      <c r="AU26" s="459"/>
      <c r="AV26" s="459"/>
      <c r="AW26" s="459"/>
      <c r="AX26" s="460"/>
      <c r="AY26" s="441" t="s">
        <v>168</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169</v>
      </c>
      <c r="F27" s="431"/>
      <c r="G27" s="431"/>
      <c r="H27" s="431"/>
      <c r="I27" s="431"/>
      <c r="J27" s="431"/>
      <c r="K27" s="432"/>
      <c r="L27" s="458">
        <v>1</v>
      </c>
      <c r="M27" s="459"/>
      <c r="N27" s="459"/>
      <c r="O27" s="459"/>
      <c r="P27" s="501"/>
      <c r="Q27" s="458">
        <v>1910</v>
      </c>
      <c r="R27" s="459"/>
      <c r="S27" s="459"/>
      <c r="T27" s="459"/>
      <c r="U27" s="459"/>
      <c r="V27" s="501"/>
      <c r="W27" s="566"/>
      <c r="X27" s="554"/>
      <c r="Y27" s="555"/>
      <c r="Z27" s="457" t="s">
        <v>170</v>
      </c>
      <c r="AA27" s="431"/>
      <c r="AB27" s="431"/>
      <c r="AC27" s="431"/>
      <c r="AD27" s="431"/>
      <c r="AE27" s="431"/>
      <c r="AF27" s="431"/>
      <c r="AG27" s="432"/>
      <c r="AH27" s="458">
        <v>19</v>
      </c>
      <c r="AI27" s="459"/>
      <c r="AJ27" s="459"/>
      <c r="AK27" s="459"/>
      <c r="AL27" s="501"/>
      <c r="AM27" s="458">
        <v>58646</v>
      </c>
      <c r="AN27" s="459"/>
      <c r="AO27" s="459"/>
      <c r="AP27" s="459"/>
      <c r="AQ27" s="459"/>
      <c r="AR27" s="501"/>
      <c r="AS27" s="458">
        <v>3087</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172</v>
      </c>
      <c r="F28" s="431"/>
      <c r="G28" s="431"/>
      <c r="H28" s="431"/>
      <c r="I28" s="431"/>
      <c r="J28" s="431"/>
      <c r="K28" s="432"/>
      <c r="L28" s="458">
        <v>1</v>
      </c>
      <c r="M28" s="459"/>
      <c r="N28" s="459"/>
      <c r="O28" s="459"/>
      <c r="P28" s="501"/>
      <c r="Q28" s="458">
        <v>1420</v>
      </c>
      <c r="R28" s="459"/>
      <c r="S28" s="459"/>
      <c r="T28" s="459"/>
      <c r="U28" s="459"/>
      <c r="V28" s="501"/>
      <c r="W28" s="566"/>
      <c r="X28" s="554"/>
      <c r="Y28" s="555"/>
      <c r="Z28" s="457" t="s">
        <v>173</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174</v>
      </c>
      <c r="AZ28" s="581"/>
      <c r="BA28" s="581"/>
      <c r="BB28" s="582"/>
      <c r="BC28" s="367" t="s">
        <v>46</v>
      </c>
      <c r="BD28" s="368"/>
      <c r="BE28" s="368"/>
      <c r="BF28" s="368"/>
      <c r="BG28" s="368"/>
      <c r="BH28" s="368"/>
      <c r="BI28" s="368"/>
      <c r="BJ28" s="368"/>
      <c r="BK28" s="368"/>
      <c r="BL28" s="368"/>
      <c r="BM28" s="369"/>
      <c r="BN28" s="370">
        <v>334231</v>
      </c>
      <c r="BO28" s="371"/>
      <c r="BP28" s="371"/>
      <c r="BQ28" s="371"/>
      <c r="BR28" s="371"/>
      <c r="BS28" s="371"/>
      <c r="BT28" s="371"/>
      <c r="BU28" s="372"/>
      <c r="BV28" s="370">
        <v>307992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175</v>
      </c>
      <c r="F29" s="431"/>
      <c r="G29" s="431"/>
      <c r="H29" s="431"/>
      <c r="I29" s="431"/>
      <c r="J29" s="431"/>
      <c r="K29" s="432"/>
      <c r="L29" s="458">
        <v>4</v>
      </c>
      <c r="M29" s="459"/>
      <c r="N29" s="459"/>
      <c r="O29" s="459"/>
      <c r="P29" s="501"/>
      <c r="Q29" s="458">
        <v>1230</v>
      </c>
      <c r="R29" s="459"/>
      <c r="S29" s="459"/>
      <c r="T29" s="459"/>
      <c r="U29" s="459"/>
      <c r="V29" s="501"/>
      <c r="W29" s="567"/>
      <c r="X29" s="568"/>
      <c r="Y29" s="569"/>
      <c r="Z29" s="457" t="s">
        <v>176</v>
      </c>
      <c r="AA29" s="431"/>
      <c r="AB29" s="431"/>
      <c r="AC29" s="431"/>
      <c r="AD29" s="431"/>
      <c r="AE29" s="431"/>
      <c r="AF29" s="431"/>
      <c r="AG29" s="432"/>
      <c r="AH29" s="458">
        <v>57</v>
      </c>
      <c r="AI29" s="459"/>
      <c r="AJ29" s="459"/>
      <c r="AK29" s="459"/>
      <c r="AL29" s="501"/>
      <c r="AM29" s="458">
        <v>171392</v>
      </c>
      <c r="AN29" s="459"/>
      <c r="AO29" s="459"/>
      <c r="AP29" s="459"/>
      <c r="AQ29" s="459"/>
      <c r="AR29" s="501"/>
      <c r="AS29" s="458">
        <v>3007</v>
      </c>
      <c r="AT29" s="459"/>
      <c r="AU29" s="459"/>
      <c r="AV29" s="459"/>
      <c r="AW29" s="459"/>
      <c r="AX29" s="460"/>
      <c r="AY29" s="583"/>
      <c r="AZ29" s="584"/>
      <c r="BA29" s="584"/>
      <c r="BB29" s="585"/>
      <c r="BC29" s="435" t="s">
        <v>177</v>
      </c>
      <c r="BD29" s="436"/>
      <c r="BE29" s="436"/>
      <c r="BF29" s="436"/>
      <c r="BG29" s="436"/>
      <c r="BH29" s="436"/>
      <c r="BI29" s="436"/>
      <c r="BJ29" s="436"/>
      <c r="BK29" s="436"/>
      <c r="BL29" s="436"/>
      <c r="BM29" s="437"/>
      <c r="BN29" s="438">
        <v>57853</v>
      </c>
      <c r="BO29" s="439"/>
      <c r="BP29" s="439"/>
      <c r="BQ29" s="439"/>
      <c r="BR29" s="439"/>
      <c r="BS29" s="439"/>
      <c r="BT29" s="439"/>
      <c r="BU29" s="440"/>
      <c r="BV29" s="438">
        <v>50088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178</v>
      </c>
      <c r="X30" s="594"/>
      <c r="Y30" s="594"/>
      <c r="Z30" s="594"/>
      <c r="AA30" s="594"/>
      <c r="AB30" s="594"/>
      <c r="AC30" s="594"/>
      <c r="AD30" s="594"/>
      <c r="AE30" s="594"/>
      <c r="AF30" s="594"/>
      <c r="AG30" s="595"/>
      <c r="AH30" s="526">
        <v>95.8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341047</v>
      </c>
      <c r="BO30" s="548"/>
      <c r="BP30" s="548"/>
      <c r="BQ30" s="548"/>
      <c r="BR30" s="548"/>
      <c r="BS30" s="548"/>
      <c r="BT30" s="548"/>
      <c r="BU30" s="549"/>
      <c r="BV30" s="547">
        <v>326185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179</v>
      </c>
      <c r="D32" s="589"/>
      <c r="E32" s="589"/>
      <c r="F32" s="589"/>
      <c r="G32" s="589"/>
      <c r="H32" s="589"/>
      <c r="I32" s="589"/>
      <c r="J32" s="589"/>
      <c r="K32" s="589"/>
      <c r="L32" s="589"/>
      <c r="M32" s="589"/>
      <c r="N32" s="589"/>
      <c r="O32" s="589"/>
      <c r="P32" s="589"/>
      <c r="Q32" s="589"/>
      <c r="R32" s="589"/>
      <c r="S32" s="589"/>
      <c r="U32" s="442" t="s">
        <v>180</v>
      </c>
      <c r="V32" s="442"/>
      <c r="W32" s="442"/>
      <c r="X32" s="442"/>
      <c r="Y32" s="442"/>
      <c r="Z32" s="442"/>
      <c r="AA32" s="442"/>
      <c r="AB32" s="442"/>
      <c r="AC32" s="442"/>
      <c r="AD32" s="442"/>
      <c r="AE32" s="442"/>
      <c r="AF32" s="442"/>
      <c r="AG32" s="442"/>
      <c r="AH32" s="442"/>
      <c r="AI32" s="442"/>
      <c r="AJ32" s="442"/>
      <c r="AK32" s="442"/>
      <c r="AM32" s="442" t="s">
        <v>181</v>
      </c>
      <c r="AN32" s="442"/>
      <c r="AO32" s="442"/>
      <c r="AP32" s="442"/>
      <c r="AQ32" s="442"/>
      <c r="AR32" s="442"/>
      <c r="AS32" s="442"/>
      <c r="AT32" s="442"/>
      <c r="AU32" s="442"/>
      <c r="AV32" s="442"/>
      <c r="AW32" s="442"/>
      <c r="AX32" s="442"/>
      <c r="AY32" s="442"/>
      <c r="AZ32" s="442"/>
      <c r="BA32" s="442"/>
      <c r="BB32" s="442"/>
      <c r="BC32" s="442"/>
      <c r="BE32" s="442" t="s">
        <v>182</v>
      </c>
      <c r="BF32" s="442"/>
      <c r="BG32" s="442"/>
      <c r="BH32" s="442"/>
      <c r="BI32" s="442"/>
      <c r="BJ32" s="442"/>
      <c r="BK32" s="442"/>
      <c r="BL32" s="442"/>
      <c r="BM32" s="442"/>
      <c r="BN32" s="442"/>
      <c r="BO32" s="442"/>
      <c r="BP32" s="442"/>
      <c r="BQ32" s="442"/>
      <c r="BR32" s="442"/>
      <c r="BS32" s="442"/>
      <c r="BT32" s="442"/>
      <c r="BU32" s="442"/>
      <c r="BW32" s="442" t="s">
        <v>183</v>
      </c>
      <c r="BX32" s="442"/>
      <c r="BY32" s="442"/>
      <c r="BZ32" s="442"/>
      <c r="CA32" s="442"/>
      <c r="CB32" s="442"/>
      <c r="CC32" s="442"/>
      <c r="CD32" s="442"/>
      <c r="CE32" s="442"/>
      <c r="CF32" s="442"/>
      <c r="CG32" s="442"/>
      <c r="CH32" s="442"/>
      <c r="CI32" s="442"/>
      <c r="CJ32" s="442"/>
      <c r="CK32" s="442"/>
      <c r="CL32" s="442"/>
      <c r="CM32" s="442"/>
      <c r="CO32" s="442" t="s">
        <v>184</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185</v>
      </c>
      <c r="D33" s="425"/>
      <c r="E33" s="396" t="s">
        <v>186</v>
      </c>
      <c r="F33" s="396"/>
      <c r="G33" s="396"/>
      <c r="H33" s="396"/>
      <c r="I33" s="396"/>
      <c r="J33" s="396"/>
      <c r="K33" s="396"/>
      <c r="L33" s="396"/>
      <c r="M33" s="396"/>
      <c r="N33" s="396"/>
      <c r="O33" s="396"/>
      <c r="P33" s="396"/>
      <c r="Q33" s="396"/>
      <c r="R33" s="396"/>
      <c r="S33" s="396"/>
      <c r="T33" s="206"/>
      <c r="U33" s="425" t="s">
        <v>185</v>
      </c>
      <c r="V33" s="425"/>
      <c r="W33" s="396" t="s">
        <v>186</v>
      </c>
      <c r="X33" s="396"/>
      <c r="Y33" s="396"/>
      <c r="Z33" s="396"/>
      <c r="AA33" s="396"/>
      <c r="AB33" s="396"/>
      <c r="AC33" s="396"/>
      <c r="AD33" s="396"/>
      <c r="AE33" s="396"/>
      <c r="AF33" s="396"/>
      <c r="AG33" s="396"/>
      <c r="AH33" s="396"/>
      <c r="AI33" s="396"/>
      <c r="AJ33" s="396"/>
      <c r="AK33" s="396"/>
      <c r="AL33" s="206"/>
      <c r="AM33" s="425" t="s">
        <v>185</v>
      </c>
      <c r="AN33" s="425"/>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25" t="s">
        <v>187</v>
      </c>
      <c r="BX33" s="425"/>
      <c r="BY33" s="396" t="s">
        <v>189</v>
      </c>
      <c r="BZ33" s="396"/>
      <c r="CA33" s="396"/>
      <c r="CB33" s="396"/>
      <c r="CC33" s="396"/>
      <c r="CD33" s="396"/>
      <c r="CE33" s="396"/>
      <c r="CF33" s="396"/>
      <c r="CG33" s="396"/>
      <c r="CH33" s="396"/>
      <c r="CI33" s="396"/>
      <c r="CJ33" s="396"/>
      <c r="CK33" s="396"/>
      <c r="CL33" s="396"/>
      <c r="CM33" s="396"/>
      <c r="CN33" s="206"/>
      <c r="CO33" s="425" t="s">
        <v>185</v>
      </c>
      <c r="CP33" s="425"/>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上川北部消防事務組合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上川教育センター事務組合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名寄地区衛生施設事務組合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0MpJ9zwWtxjErLn2pYvdmEZXALCWb4ILwSlckGFAV+N3JmPStO/hSqz0XBW+jin6M5kDgKrNuXVLvQD3CqIOA==" saltValue="jtoyLiX6tKZWE7lIG8gT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92483</v>
      </c>
      <c r="S5" s="613"/>
      <c r="T5" s="613"/>
      <c r="U5" s="613"/>
      <c r="V5" s="613"/>
      <c r="W5" s="613"/>
      <c r="X5" s="613"/>
      <c r="Y5" s="614"/>
      <c r="Z5" s="615">
        <v>4.3</v>
      </c>
      <c r="AA5" s="615"/>
      <c r="AB5" s="615"/>
      <c r="AC5" s="615"/>
      <c r="AD5" s="616">
        <v>92483</v>
      </c>
      <c r="AE5" s="616"/>
      <c r="AF5" s="616"/>
      <c r="AG5" s="616"/>
      <c r="AH5" s="616"/>
      <c r="AI5" s="616"/>
      <c r="AJ5" s="616"/>
      <c r="AK5" s="616"/>
      <c r="AL5" s="617">
        <v>6.2</v>
      </c>
      <c r="AM5" s="618"/>
      <c r="AN5" s="618"/>
      <c r="AO5" s="619"/>
      <c r="AP5" s="609" t="s">
        <v>215</v>
      </c>
      <c r="AQ5" s="610"/>
      <c r="AR5" s="610"/>
      <c r="AS5" s="610"/>
      <c r="AT5" s="610"/>
      <c r="AU5" s="610"/>
      <c r="AV5" s="610"/>
      <c r="AW5" s="610"/>
      <c r="AX5" s="610"/>
      <c r="AY5" s="610"/>
      <c r="AZ5" s="610"/>
      <c r="BA5" s="610"/>
      <c r="BB5" s="610"/>
      <c r="BC5" s="610"/>
      <c r="BD5" s="610"/>
      <c r="BE5" s="610"/>
      <c r="BF5" s="611"/>
      <c r="BG5" s="623">
        <v>91424</v>
      </c>
      <c r="BH5" s="624"/>
      <c r="BI5" s="624"/>
      <c r="BJ5" s="624"/>
      <c r="BK5" s="624"/>
      <c r="BL5" s="624"/>
      <c r="BM5" s="624"/>
      <c r="BN5" s="625"/>
      <c r="BO5" s="626">
        <v>98.9</v>
      </c>
      <c r="BP5" s="626"/>
      <c r="BQ5" s="626"/>
      <c r="BR5" s="626"/>
      <c r="BS5" s="627">
        <v>316</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52400</v>
      </c>
      <c r="S6" s="624"/>
      <c r="T6" s="624"/>
      <c r="U6" s="624"/>
      <c r="V6" s="624"/>
      <c r="W6" s="624"/>
      <c r="X6" s="624"/>
      <c r="Y6" s="625"/>
      <c r="Z6" s="626">
        <v>2.5</v>
      </c>
      <c r="AA6" s="626"/>
      <c r="AB6" s="626"/>
      <c r="AC6" s="626"/>
      <c r="AD6" s="627">
        <v>52400</v>
      </c>
      <c r="AE6" s="627"/>
      <c r="AF6" s="627"/>
      <c r="AG6" s="627"/>
      <c r="AH6" s="627"/>
      <c r="AI6" s="627"/>
      <c r="AJ6" s="627"/>
      <c r="AK6" s="627"/>
      <c r="AL6" s="628">
        <v>3.5</v>
      </c>
      <c r="AM6" s="629"/>
      <c r="AN6" s="629"/>
      <c r="AO6" s="630"/>
      <c r="AP6" s="620" t="s">
        <v>220</v>
      </c>
      <c r="AQ6" s="621"/>
      <c r="AR6" s="621"/>
      <c r="AS6" s="621"/>
      <c r="AT6" s="621"/>
      <c r="AU6" s="621"/>
      <c r="AV6" s="621"/>
      <c r="AW6" s="621"/>
      <c r="AX6" s="621"/>
      <c r="AY6" s="621"/>
      <c r="AZ6" s="621"/>
      <c r="BA6" s="621"/>
      <c r="BB6" s="621"/>
      <c r="BC6" s="621"/>
      <c r="BD6" s="621"/>
      <c r="BE6" s="621"/>
      <c r="BF6" s="622"/>
      <c r="BG6" s="623">
        <v>91424</v>
      </c>
      <c r="BH6" s="624"/>
      <c r="BI6" s="624"/>
      <c r="BJ6" s="624"/>
      <c r="BK6" s="624"/>
      <c r="BL6" s="624"/>
      <c r="BM6" s="624"/>
      <c r="BN6" s="625"/>
      <c r="BO6" s="626">
        <v>98.9</v>
      </c>
      <c r="BP6" s="626"/>
      <c r="BQ6" s="626"/>
      <c r="BR6" s="626"/>
      <c r="BS6" s="627">
        <v>316</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29056</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29056</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41</v>
      </c>
      <c r="S7" s="624"/>
      <c r="T7" s="624"/>
      <c r="U7" s="624"/>
      <c r="V7" s="624"/>
      <c r="W7" s="624"/>
      <c r="X7" s="624"/>
      <c r="Y7" s="625"/>
      <c r="Z7" s="626">
        <v>0</v>
      </c>
      <c r="AA7" s="626"/>
      <c r="AB7" s="626"/>
      <c r="AC7" s="626"/>
      <c r="AD7" s="627">
        <v>41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46806</v>
      </c>
      <c r="BH7" s="624"/>
      <c r="BI7" s="624"/>
      <c r="BJ7" s="624"/>
      <c r="BK7" s="624"/>
      <c r="BL7" s="624"/>
      <c r="BM7" s="624"/>
      <c r="BN7" s="625"/>
      <c r="BO7" s="626">
        <v>50.6</v>
      </c>
      <c r="BP7" s="626"/>
      <c r="BQ7" s="626"/>
      <c r="BR7" s="626"/>
      <c r="BS7" s="627">
        <v>316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270422</v>
      </c>
      <c r="CS7" s="624"/>
      <c r="CT7" s="624"/>
      <c r="CU7" s="624"/>
      <c r="CV7" s="624"/>
      <c r="CW7" s="624"/>
      <c r="CX7" s="624"/>
      <c r="CY7" s="625"/>
      <c r="CZ7" s="626">
        <v>13.2</v>
      </c>
      <c r="DA7" s="626"/>
      <c r="DB7" s="626"/>
      <c r="DC7" s="626"/>
      <c r="DD7" s="632">
        <v>13768</v>
      </c>
      <c r="DE7" s="624"/>
      <c r="DF7" s="624"/>
      <c r="DG7" s="624"/>
      <c r="DH7" s="624"/>
      <c r="DI7" s="624"/>
      <c r="DJ7" s="624"/>
      <c r="DK7" s="624"/>
      <c r="DL7" s="624"/>
      <c r="DM7" s="624"/>
      <c r="DN7" s="624"/>
      <c r="DO7" s="624"/>
      <c r="DP7" s="625"/>
      <c r="DQ7" s="632">
        <v>228797</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386</v>
      </c>
      <c r="S8" s="624"/>
      <c r="T8" s="624"/>
      <c r="U8" s="624"/>
      <c r="V8" s="624"/>
      <c r="W8" s="624"/>
      <c r="X8" s="624"/>
      <c r="Y8" s="625"/>
      <c r="Z8" s="626">
        <v>0</v>
      </c>
      <c r="AA8" s="626"/>
      <c r="AB8" s="626"/>
      <c r="AC8" s="626"/>
      <c r="AD8" s="627">
        <v>386</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1173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232609</v>
      </c>
      <c r="CS8" s="624"/>
      <c r="CT8" s="624"/>
      <c r="CU8" s="624"/>
      <c r="CV8" s="624"/>
      <c r="CW8" s="624"/>
      <c r="CX8" s="624"/>
      <c r="CY8" s="625"/>
      <c r="CZ8" s="626">
        <v>11.3</v>
      </c>
      <c r="DA8" s="626"/>
      <c r="DB8" s="626"/>
      <c r="DC8" s="626"/>
      <c r="DD8" s="632" t="s">
        <v>122</v>
      </c>
      <c r="DE8" s="624"/>
      <c r="DF8" s="624"/>
      <c r="DG8" s="624"/>
      <c r="DH8" s="624"/>
      <c r="DI8" s="624"/>
      <c r="DJ8" s="624"/>
      <c r="DK8" s="624"/>
      <c r="DL8" s="624"/>
      <c r="DM8" s="624"/>
      <c r="DN8" s="624"/>
      <c r="DO8" s="624"/>
      <c r="DP8" s="625"/>
      <c r="DQ8" s="632">
        <v>175267</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446</v>
      </c>
      <c r="S9" s="624"/>
      <c r="T9" s="624"/>
      <c r="U9" s="624"/>
      <c r="V9" s="624"/>
      <c r="W9" s="624"/>
      <c r="X9" s="624"/>
      <c r="Y9" s="625"/>
      <c r="Z9" s="626">
        <v>0</v>
      </c>
      <c r="AA9" s="626"/>
      <c r="AB9" s="626"/>
      <c r="AC9" s="626"/>
      <c r="AD9" s="627">
        <v>446</v>
      </c>
      <c r="AE9" s="627"/>
      <c r="AF9" s="627"/>
      <c r="AG9" s="627"/>
      <c r="AH9" s="627"/>
      <c r="AI9" s="627"/>
      <c r="AJ9" s="627"/>
      <c r="AK9" s="627"/>
      <c r="AL9" s="628">
        <v>0</v>
      </c>
      <c r="AM9" s="629"/>
      <c r="AN9" s="629"/>
      <c r="AO9" s="630"/>
      <c r="AP9" s="620" t="s">
        <v>229</v>
      </c>
      <c r="AQ9" s="621"/>
      <c r="AR9" s="621"/>
      <c r="AS9" s="621"/>
      <c r="AT9" s="621"/>
      <c r="AU9" s="621"/>
      <c r="AV9" s="621"/>
      <c r="AW9" s="621"/>
      <c r="AX9" s="621"/>
      <c r="AY9" s="621"/>
      <c r="AZ9" s="621"/>
      <c r="BA9" s="621"/>
      <c r="BB9" s="621"/>
      <c r="BC9" s="621"/>
      <c r="BD9" s="621"/>
      <c r="BE9" s="621"/>
      <c r="BF9" s="622"/>
      <c r="BG9" s="623">
        <v>40689</v>
      </c>
      <c r="BH9" s="624"/>
      <c r="BI9" s="624"/>
      <c r="BJ9" s="624"/>
      <c r="BK9" s="624"/>
      <c r="BL9" s="624"/>
      <c r="BM9" s="624"/>
      <c r="BN9" s="625"/>
      <c r="BO9" s="626">
        <v>44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234971</v>
      </c>
      <c r="CS9" s="624"/>
      <c r="CT9" s="624"/>
      <c r="CU9" s="624"/>
      <c r="CV9" s="624"/>
      <c r="CW9" s="624"/>
      <c r="CX9" s="624"/>
      <c r="CY9" s="625"/>
      <c r="CZ9" s="626">
        <v>11.5</v>
      </c>
      <c r="DA9" s="626"/>
      <c r="DB9" s="626"/>
      <c r="DC9" s="626"/>
      <c r="DD9" s="632" t="s">
        <v>122</v>
      </c>
      <c r="DE9" s="624"/>
      <c r="DF9" s="624"/>
      <c r="DG9" s="624"/>
      <c r="DH9" s="624"/>
      <c r="DI9" s="624"/>
      <c r="DJ9" s="624"/>
      <c r="DK9" s="624"/>
      <c r="DL9" s="624"/>
      <c r="DM9" s="624"/>
      <c r="DN9" s="624"/>
      <c r="DO9" s="624"/>
      <c r="DP9" s="625"/>
      <c r="DQ9" s="632">
        <v>223666</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3837</v>
      </c>
      <c r="BH10" s="624"/>
      <c r="BI10" s="624"/>
      <c r="BJ10" s="624"/>
      <c r="BK10" s="624"/>
      <c r="BL10" s="624"/>
      <c r="BM10" s="624"/>
      <c r="BN10" s="625"/>
      <c r="BO10" s="626">
        <v>4.0999999999999996</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279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279</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19031</v>
      </c>
      <c r="S11" s="624"/>
      <c r="T11" s="624"/>
      <c r="U11" s="624"/>
      <c r="V11" s="624"/>
      <c r="W11" s="624"/>
      <c r="X11" s="624"/>
      <c r="Y11" s="625"/>
      <c r="Z11" s="628">
        <v>0.9</v>
      </c>
      <c r="AA11" s="629"/>
      <c r="AB11" s="629"/>
      <c r="AC11" s="635"/>
      <c r="AD11" s="632">
        <v>19031</v>
      </c>
      <c r="AE11" s="624"/>
      <c r="AF11" s="624"/>
      <c r="AG11" s="624"/>
      <c r="AH11" s="624"/>
      <c r="AI11" s="624"/>
      <c r="AJ11" s="624"/>
      <c r="AK11" s="625"/>
      <c r="AL11" s="628">
        <v>1.3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1107</v>
      </c>
      <c r="BH11" s="624"/>
      <c r="BI11" s="624"/>
      <c r="BJ11" s="624"/>
      <c r="BK11" s="624"/>
      <c r="BL11" s="624"/>
      <c r="BM11" s="624"/>
      <c r="BN11" s="625"/>
      <c r="BO11" s="626">
        <v>1.2</v>
      </c>
      <c r="BP11" s="626"/>
      <c r="BQ11" s="626"/>
      <c r="BR11" s="626"/>
      <c r="BS11" s="627">
        <v>316</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81312</v>
      </c>
      <c r="CS11" s="624"/>
      <c r="CT11" s="624"/>
      <c r="CU11" s="624"/>
      <c r="CV11" s="624"/>
      <c r="CW11" s="624"/>
      <c r="CX11" s="624"/>
      <c r="CY11" s="625"/>
      <c r="CZ11" s="626">
        <v>4</v>
      </c>
      <c r="DA11" s="626"/>
      <c r="DB11" s="626"/>
      <c r="DC11" s="626"/>
      <c r="DD11" s="632">
        <v>20613</v>
      </c>
      <c r="DE11" s="624"/>
      <c r="DF11" s="624"/>
      <c r="DG11" s="624"/>
      <c r="DH11" s="624"/>
      <c r="DI11" s="624"/>
      <c r="DJ11" s="624"/>
      <c r="DK11" s="624"/>
      <c r="DL11" s="624"/>
      <c r="DM11" s="624"/>
      <c r="DN11" s="624"/>
      <c r="DO11" s="624"/>
      <c r="DP11" s="625"/>
      <c r="DQ11" s="632">
        <v>62940</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34782</v>
      </c>
      <c r="BH12" s="624"/>
      <c r="BI12" s="624"/>
      <c r="BJ12" s="624"/>
      <c r="BK12" s="624"/>
      <c r="BL12" s="624"/>
      <c r="BM12" s="624"/>
      <c r="BN12" s="625"/>
      <c r="BO12" s="626">
        <v>37.6</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142745</v>
      </c>
      <c r="CS12" s="624"/>
      <c r="CT12" s="624"/>
      <c r="CU12" s="624"/>
      <c r="CV12" s="624"/>
      <c r="CW12" s="624"/>
      <c r="CX12" s="624"/>
      <c r="CY12" s="625"/>
      <c r="CZ12" s="626">
        <v>7</v>
      </c>
      <c r="DA12" s="626"/>
      <c r="DB12" s="626"/>
      <c r="DC12" s="626"/>
      <c r="DD12" s="632">
        <v>15062</v>
      </c>
      <c r="DE12" s="624"/>
      <c r="DF12" s="624"/>
      <c r="DG12" s="624"/>
      <c r="DH12" s="624"/>
      <c r="DI12" s="624"/>
      <c r="DJ12" s="624"/>
      <c r="DK12" s="624"/>
      <c r="DL12" s="624"/>
      <c r="DM12" s="624"/>
      <c r="DN12" s="624"/>
      <c r="DO12" s="624"/>
      <c r="DP12" s="625"/>
      <c r="DQ12" s="632">
        <v>102386</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34776</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210907</v>
      </c>
      <c r="CS13" s="624"/>
      <c r="CT13" s="624"/>
      <c r="CU13" s="624"/>
      <c r="CV13" s="624"/>
      <c r="CW13" s="624"/>
      <c r="CX13" s="624"/>
      <c r="CY13" s="625"/>
      <c r="CZ13" s="626">
        <v>10.3</v>
      </c>
      <c r="DA13" s="626"/>
      <c r="DB13" s="626"/>
      <c r="DC13" s="626"/>
      <c r="DD13" s="632">
        <v>128046</v>
      </c>
      <c r="DE13" s="624"/>
      <c r="DF13" s="624"/>
      <c r="DG13" s="624"/>
      <c r="DH13" s="624"/>
      <c r="DI13" s="624"/>
      <c r="DJ13" s="624"/>
      <c r="DK13" s="624"/>
      <c r="DL13" s="624"/>
      <c r="DM13" s="624"/>
      <c r="DN13" s="624"/>
      <c r="DO13" s="624"/>
      <c r="DP13" s="625"/>
      <c r="DQ13" s="632">
        <v>104334</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445</v>
      </c>
      <c r="S14" s="624"/>
      <c r="T14" s="624"/>
      <c r="U14" s="624"/>
      <c r="V14" s="624"/>
      <c r="W14" s="624"/>
      <c r="X14" s="624"/>
      <c r="Y14" s="625"/>
      <c r="Z14" s="626">
        <v>0</v>
      </c>
      <c r="AA14" s="626"/>
      <c r="AB14" s="626"/>
      <c r="AC14" s="626"/>
      <c r="AD14" s="627">
        <v>445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2031</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103225</v>
      </c>
      <c r="CS14" s="624"/>
      <c r="CT14" s="624"/>
      <c r="CU14" s="624"/>
      <c r="CV14" s="624"/>
      <c r="CW14" s="624"/>
      <c r="CX14" s="624"/>
      <c r="CY14" s="625"/>
      <c r="CZ14" s="626">
        <v>5</v>
      </c>
      <c r="DA14" s="626"/>
      <c r="DB14" s="626"/>
      <c r="DC14" s="626"/>
      <c r="DD14" s="632">
        <v>4384</v>
      </c>
      <c r="DE14" s="624"/>
      <c r="DF14" s="624"/>
      <c r="DG14" s="624"/>
      <c r="DH14" s="624"/>
      <c r="DI14" s="624"/>
      <c r="DJ14" s="624"/>
      <c r="DK14" s="624"/>
      <c r="DL14" s="624"/>
      <c r="DM14" s="624"/>
      <c r="DN14" s="624"/>
      <c r="DO14" s="624"/>
      <c r="DP14" s="625"/>
      <c r="DQ14" s="632">
        <v>99325</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7805</v>
      </c>
      <c r="BH15" s="624"/>
      <c r="BI15" s="624"/>
      <c r="BJ15" s="624"/>
      <c r="BK15" s="624"/>
      <c r="BL15" s="624"/>
      <c r="BM15" s="624"/>
      <c r="BN15" s="625"/>
      <c r="BO15" s="626">
        <v>8.4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405682</v>
      </c>
      <c r="CS15" s="624"/>
      <c r="CT15" s="624"/>
      <c r="CU15" s="624"/>
      <c r="CV15" s="624"/>
      <c r="CW15" s="624"/>
      <c r="CX15" s="624"/>
      <c r="CY15" s="625"/>
      <c r="CZ15" s="626">
        <v>19.8</v>
      </c>
      <c r="DA15" s="626"/>
      <c r="DB15" s="626"/>
      <c r="DC15" s="626"/>
      <c r="DD15" s="632">
        <v>4773</v>
      </c>
      <c r="DE15" s="624"/>
      <c r="DF15" s="624"/>
      <c r="DG15" s="624"/>
      <c r="DH15" s="624"/>
      <c r="DI15" s="624"/>
      <c r="DJ15" s="624"/>
      <c r="DK15" s="624"/>
      <c r="DL15" s="624"/>
      <c r="DM15" s="624"/>
      <c r="DN15" s="624"/>
      <c r="DO15" s="624"/>
      <c r="DP15" s="625"/>
      <c r="DQ15" s="632">
        <v>380259</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5356</v>
      </c>
      <c r="S16" s="624"/>
      <c r="T16" s="624"/>
      <c r="U16" s="624"/>
      <c r="V16" s="624"/>
      <c r="W16" s="624"/>
      <c r="X16" s="624"/>
      <c r="Y16" s="625"/>
      <c r="Z16" s="626">
        <v>0.3</v>
      </c>
      <c r="AA16" s="626"/>
      <c r="AB16" s="626"/>
      <c r="AC16" s="626"/>
      <c r="AD16" s="627">
        <v>5356</v>
      </c>
      <c r="AE16" s="627"/>
      <c r="AF16" s="627"/>
      <c r="AG16" s="627"/>
      <c r="AH16" s="627"/>
      <c r="AI16" s="627"/>
      <c r="AJ16" s="627"/>
      <c r="AK16" s="627"/>
      <c r="AL16" s="628">
        <v>0.4</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1423</v>
      </c>
      <c r="S17" s="624"/>
      <c r="T17" s="624"/>
      <c r="U17" s="624"/>
      <c r="V17" s="624"/>
      <c r="W17" s="624"/>
      <c r="X17" s="624"/>
      <c r="Y17" s="625"/>
      <c r="Z17" s="626">
        <v>0.1</v>
      </c>
      <c r="AA17" s="626"/>
      <c r="AB17" s="626"/>
      <c r="AC17" s="626"/>
      <c r="AD17" s="627">
        <v>1423</v>
      </c>
      <c r="AE17" s="627"/>
      <c r="AF17" s="627"/>
      <c r="AG17" s="627"/>
      <c r="AH17" s="627"/>
      <c r="AI17" s="627"/>
      <c r="AJ17" s="627"/>
      <c r="AK17" s="627"/>
      <c r="AL17" s="628">
        <v>0.1</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338926</v>
      </c>
      <c r="CS17" s="624"/>
      <c r="CT17" s="624"/>
      <c r="CU17" s="624"/>
      <c r="CV17" s="624"/>
      <c r="CW17" s="624"/>
      <c r="CX17" s="624"/>
      <c r="CY17" s="625"/>
      <c r="CZ17" s="626">
        <v>16.5</v>
      </c>
      <c r="DA17" s="626"/>
      <c r="DB17" s="626"/>
      <c r="DC17" s="626"/>
      <c r="DD17" s="632" t="s">
        <v>122</v>
      </c>
      <c r="DE17" s="624"/>
      <c r="DF17" s="624"/>
      <c r="DG17" s="624"/>
      <c r="DH17" s="624"/>
      <c r="DI17" s="624"/>
      <c r="DJ17" s="624"/>
      <c r="DK17" s="624"/>
      <c r="DL17" s="624"/>
      <c r="DM17" s="624"/>
      <c r="DN17" s="624"/>
      <c r="DO17" s="624"/>
      <c r="DP17" s="625"/>
      <c r="DQ17" s="632">
        <v>321253</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199</v>
      </c>
      <c r="S18" s="624"/>
      <c r="T18" s="624"/>
      <c r="U18" s="624"/>
      <c r="V18" s="624"/>
      <c r="W18" s="624"/>
      <c r="X18" s="624"/>
      <c r="Y18" s="625"/>
      <c r="Z18" s="626">
        <v>0</v>
      </c>
      <c r="AA18" s="626"/>
      <c r="AB18" s="626"/>
      <c r="AC18" s="626"/>
      <c r="AD18" s="627">
        <v>199</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199</v>
      </c>
      <c r="S19" s="624"/>
      <c r="T19" s="624"/>
      <c r="U19" s="624"/>
      <c r="V19" s="624"/>
      <c r="W19" s="624"/>
      <c r="X19" s="624"/>
      <c r="Y19" s="625"/>
      <c r="Z19" s="626">
        <v>0</v>
      </c>
      <c r="AA19" s="626"/>
      <c r="AB19" s="626"/>
      <c r="AC19" s="626"/>
      <c r="AD19" s="627">
        <v>199</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1059</v>
      </c>
      <c r="BH19" s="624"/>
      <c r="BI19" s="624"/>
      <c r="BJ19" s="624"/>
      <c r="BK19" s="624"/>
      <c r="BL19" s="624"/>
      <c r="BM19" s="624"/>
      <c r="BN19" s="625"/>
      <c r="BO19" s="626">
        <v>1.1000000000000001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1059</v>
      </c>
      <c r="BH20" s="624"/>
      <c r="BI20" s="624"/>
      <c r="BJ20" s="624"/>
      <c r="BK20" s="624"/>
      <c r="BL20" s="624"/>
      <c r="BM20" s="624"/>
      <c r="BN20" s="625"/>
      <c r="BO20" s="626">
        <v>1.1000000000000001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2050134</v>
      </c>
      <c r="CS20" s="624"/>
      <c r="CT20" s="624"/>
      <c r="CU20" s="624"/>
      <c r="CV20" s="624"/>
      <c r="CW20" s="624"/>
      <c r="CX20" s="624"/>
      <c r="CY20" s="625"/>
      <c r="CZ20" s="626">
        <v>100</v>
      </c>
      <c r="DA20" s="626"/>
      <c r="DB20" s="626"/>
      <c r="DC20" s="626"/>
      <c r="DD20" s="632">
        <v>186646</v>
      </c>
      <c r="DE20" s="624"/>
      <c r="DF20" s="624"/>
      <c r="DG20" s="624"/>
      <c r="DH20" s="624"/>
      <c r="DI20" s="624"/>
      <c r="DJ20" s="624"/>
      <c r="DK20" s="624"/>
      <c r="DL20" s="624"/>
      <c r="DM20" s="624"/>
      <c r="DN20" s="624"/>
      <c r="DO20" s="624"/>
      <c r="DP20" s="625"/>
      <c r="DQ20" s="632">
        <v>1727562</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1527071</v>
      </c>
      <c r="S21" s="624"/>
      <c r="T21" s="624"/>
      <c r="U21" s="624"/>
      <c r="V21" s="624"/>
      <c r="W21" s="624"/>
      <c r="X21" s="624"/>
      <c r="Y21" s="625"/>
      <c r="Z21" s="626">
        <v>71.7</v>
      </c>
      <c r="AA21" s="626"/>
      <c r="AB21" s="626"/>
      <c r="AC21" s="626"/>
      <c r="AD21" s="627">
        <v>1313055</v>
      </c>
      <c r="AE21" s="627"/>
      <c r="AF21" s="627"/>
      <c r="AG21" s="627"/>
      <c r="AH21" s="627"/>
      <c r="AI21" s="627"/>
      <c r="AJ21" s="627"/>
      <c r="AK21" s="627"/>
      <c r="AL21" s="628">
        <v>88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1059</v>
      </c>
      <c r="BH21" s="624"/>
      <c r="BI21" s="624"/>
      <c r="BJ21" s="624"/>
      <c r="BK21" s="624"/>
      <c r="BL21" s="624"/>
      <c r="BM21" s="624"/>
      <c r="BN21" s="625"/>
      <c r="BO21" s="626">
        <v>1.1000000000000001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1313055</v>
      </c>
      <c r="S22" s="624"/>
      <c r="T22" s="624"/>
      <c r="U22" s="624"/>
      <c r="V22" s="624"/>
      <c r="W22" s="624"/>
      <c r="X22" s="624"/>
      <c r="Y22" s="625"/>
      <c r="Z22" s="626">
        <v>61.6</v>
      </c>
      <c r="AA22" s="626"/>
      <c r="AB22" s="626"/>
      <c r="AC22" s="626"/>
      <c r="AD22" s="627">
        <v>1313055</v>
      </c>
      <c r="AE22" s="627"/>
      <c r="AF22" s="627"/>
      <c r="AG22" s="627"/>
      <c r="AH22" s="627"/>
      <c r="AI22" s="627"/>
      <c r="AJ22" s="627"/>
      <c r="AK22" s="627"/>
      <c r="AL22" s="628">
        <v>88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214016</v>
      </c>
      <c r="S23" s="624"/>
      <c r="T23" s="624"/>
      <c r="U23" s="624"/>
      <c r="V23" s="624"/>
      <c r="W23" s="624"/>
      <c r="X23" s="624"/>
      <c r="Y23" s="625"/>
      <c r="Z23" s="626">
        <v>10</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902623</v>
      </c>
      <c r="CS24" s="613"/>
      <c r="CT24" s="613"/>
      <c r="CU24" s="613"/>
      <c r="CV24" s="613"/>
      <c r="CW24" s="613"/>
      <c r="CX24" s="613"/>
      <c r="CY24" s="614"/>
      <c r="CZ24" s="617">
        <v>44</v>
      </c>
      <c r="DA24" s="618"/>
      <c r="DB24" s="618"/>
      <c r="DC24" s="634"/>
      <c r="DD24" s="653">
        <v>849748</v>
      </c>
      <c r="DE24" s="613"/>
      <c r="DF24" s="613"/>
      <c r="DG24" s="613"/>
      <c r="DH24" s="613"/>
      <c r="DI24" s="613"/>
      <c r="DJ24" s="613"/>
      <c r="DK24" s="614"/>
      <c r="DL24" s="653">
        <v>773063</v>
      </c>
      <c r="DM24" s="613"/>
      <c r="DN24" s="613"/>
      <c r="DO24" s="613"/>
      <c r="DP24" s="613"/>
      <c r="DQ24" s="613"/>
      <c r="DR24" s="613"/>
      <c r="DS24" s="613"/>
      <c r="DT24" s="613"/>
      <c r="DU24" s="613"/>
      <c r="DV24" s="614"/>
      <c r="DW24" s="617">
        <v>51.7</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1699281</v>
      </c>
      <c r="S25" s="624"/>
      <c r="T25" s="624"/>
      <c r="U25" s="624"/>
      <c r="V25" s="624"/>
      <c r="W25" s="624"/>
      <c r="X25" s="624"/>
      <c r="Y25" s="625"/>
      <c r="Z25" s="626">
        <v>79.8</v>
      </c>
      <c r="AA25" s="626"/>
      <c r="AB25" s="626"/>
      <c r="AC25" s="626"/>
      <c r="AD25" s="627">
        <v>1485265</v>
      </c>
      <c r="AE25" s="627"/>
      <c r="AF25" s="627"/>
      <c r="AG25" s="627"/>
      <c r="AH25" s="627"/>
      <c r="AI25" s="627"/>
      <c r="AJ25" s="627"/>
      <c r="AK25" s="627"/>
      <c r="AL25" s="628">
        <v>99.6</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497567</v>
      </c>
      <c r="CS25" s="654"/>
      <c r="CT25" s="654"/>
      <c r="CU25" s="654"/>
      <c r="CV25" s="654"/>
      <c r="CW25" s="654"/>
      <c r="CX25" s="654"/>
      <c r="CY25" s="655"/>
      <c r="CZ25" s="628">
        <v>24.3</v>
      </c>
      <c r="DA25" s="656"/>
      <c r="DB25" s="656"/>
      <c r="DC25" s="658"/>
      <c r="DD25" s="632">
        <v>494342</v>
      </c>
      <c r="DE25" s="654"/>
      <c r="DF25" s="654"/>
      <c r="DG25" s="654"/>
      <c r="DH25" s="654"/>
      <c r="DI25" s="654"/>
      <c r="DJ25" s="654"/>
      <c r="DK25" s="655"/>
      <c r="DL25" s="632">
        <v>425046</v>
      </c>
      <c r="DM25" s="654"/>
      <c r="DN25" s="654"/>
      <c r="DO25" s="654"/>
      <c r="DP25" s="654"/>
      <c r="DQ25" s="654"/>
      <c r="DR25" s="654"/>
      <c r="DS25" s="654"/>
      <c r="DT25" s="654"/>
      <c r="DU25" s="654"/>
      <c r="DV25" s="655"/>
      <c r="DW25" s="628">
        <v>28.4</v>
      </c>
      <c r="DX25" s="656"/>
      <c r="DY25" s="656"/>
      <c r="DZ25" s="656"/>
      <c r="EA25" s="656"/>
      <c r="EB25" s="656"/>
      <c r="EC25" s="657"/>
    </row>
    <row r="26" spans="2:133" ht="11.25" customHeight="1" x14ac:dyDescent="0.2">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347486</v>
      </c>
      <c r="CS26" s="624"/>
      <c r="CT26" s="624"/>
      <c r="CU26" s="624"/>
      <c r="CV26" s="624"/>
      <c r="CW26" s="624"/>
      <c r="CX26" s="624"/>
      <c r="CY26" s="625"/>
      <c r="CZ26" s="628">
        <v>16.899999999999999</v>
      </c>
      <c r="DA26" s="656"/>
      <c r="DB26" s="656"/>
      <c r="DC26" s="658"/>
      <c r="DD26" s="632">
        <v>345954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285</v>
      </c>
      <c r="C27" s="621"/>
      <c r="D27" s="621"/>
      <c r="E27" s="621"/>
      <c r="F27" s="621"/>
      <c r="G27" s="621"/>
      <c r="H27" s="621"/>
      <c r="I27" s="621"/>
      <c r="J27" s="621"/>
      <c r="K27" s="621"/>
      <c r="L27" s="621"/>
      <c r="M27" s="621"/>
      <c r="N27" s="621"/>
      <c r="O27" s="621"/>
      <c r="P27" s="621"/>
      <c r="Q27" s="622"/>
      <c r="R27" s="623">
        <v>1217</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92483</v>
      </c>
      <c r="BH27" s="624"/>
      <c r="BI27" s="624"/>
      <c r="BJ27" s="624"/>
      <c r="BK27" s="624"/>
      <c r="BL27" s="624"/>
      <c r="BM27" s="624"/>
      <c r="BN27" s="625"/>
      <c r="BO27" s="626">
        <v>100</v>
      </c>
      <c r="BP27" s="626"/>
      <c r="BQ27" s="626"/>
      <c r="BR27" s="626"/>
      <c r="BS27" s="627">
        <v>316</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66130</v>
      </c>
      <c r="CS27" s="654"/>
      <c r="CT27" s="654"/>
      <c r="CU27" s="654"/>
      <c r="CV27" s="654"/>
      <c r="CW27" s="654"/>
      <c r="CX27" s="654"/>
      <c r="CY27" s="655"/>
      <c r="CZ27" s="628">
        <v>3.2</v>
      </c>
      <c r="DA27" s="656"/>
      <c r="DB27" s="656"/>
      <c r="DC27" s="658"/>
      <c r="DD27" s="632">
        <v>34153</v>
      </c>
      <c r="DE27" s="654"/>
      <c r="DF27" s="654"/>
      <c r="DG27" s="654"/>
      <c r="DH27" s="654"/>
      <c r="DI27" s="654"/>
      <c r="DJ27" s="654"/>
      <c r="DK27" s="655"/>
      <c r="DL27" s="632">
        <v>26764</v>
      </c>
      <c r="DM27" s="654"/>
      <c r="DN27" s="654"/>
      <c r="DO27" s="654"/>
      <c r="DP27" s="654"/>
      <c r="DQ27" s="654"/>
      <c r="DR27" s="654"/>
      <c r="DS27" s="654"/>
      <c r="DT27" s="654"/>
      <c r="DU27" s="654"/>
      <c r="DV27" s="655"/>
      <c r="DW27" s="628">
        <v>1.8</v>
      </c>
      <c r="DX27" s="656"/>
      <c r="DY27" s="656"/>
      <c r="DZ27" s="656"/>
      <c r="EA27" s="656"/>
      <c r="EB27" s="656"/>
      <c r="EC27" s="657"/>
    </row>
    <row r="28" spans="2:133" ht="11.25" customHeight="1" x14ac:dyDescent="0.2">
      <c r="B28" s="620" t="s">
        <v>288</v>
      </c>
      <c r="C28" s="621"/>
      <c r="D28" s="621"/>
      <c r="E28" s="621"/>
      <c r="F28" s="621"/>
      <c r="G28" s="621"/>
      <c r="H28" s="621"/>
      <c r="I28" s="621"/>
      <c r="J28" s="621"/>
      <c r="K28" s="621"/>
      <c r="L28" s="621"/>
      <c r="M28" s="621"/>
      <c r="N28" s="621"/>
      <c r="O28" s="621"/>
      <c r="P28" s="621"/>
      <c r="Q28" s="622"/>
      <c r="R28" s="623">
        <v>47781</v>
      </c>
      <c r="S28" s="624"/>
      <c r="T28" s="624"/>
      <c r="U28" s="624"/>
      <c r="V28" s="624"/>
      <c r="W28" s="624"/>
      <c r="X28" s="624"/>
      <c r="Y28" s="625"/>
      <c r="Z28" s="626">
        <v>2.2000000000000002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338926</v>
      </c>
      <c r="CS28" s="624"/>
      <c r="CT28" s="624"/>
      <c r="CU28" s="624"/>
      <c r="CV28" s="624"/>
      <c r="CW28" s="624"/>
      <c r="CX28" s="624"/>
      <c r="CY28" s="625"/>
      <c r="CZ28" s="628">
        <v>16.5</v>
      </c>
      <c r="DA28" s="656"/>
      <c r="DB28" s="656"/>
      <c r="DC28" s="658"/>
      <c r="DD28" s="632">
        <v>321253</v>
      </c>
      <c r="DE28" s="624"/>
      <c r="DF28" s="624"/>
      <c r="DG28" s="624"/>
      <c r="DH28" s="624"/>
      <c r="DI28" s="624"/>
      <c r="DJ28" s="624"/>
      <c r="DK28" s="625"/>
      <c r="DL28" s="632">
        <v>321253</v>
      </c>
      <c r="DM28" s="624"/>
      <c r="DN28" s="624"/>
      <c r="DO28" s="624"/>
      <c r="DP28" s="624"/>
      <c r="DQ28" s="624"/>
      <c r="DR28" s="624"/>
      <c r="DS28" s="624"/>
      <c r="DT28" s="624"/>
      <c r="DU28" s="624"/>
      <c r="DV28" s="625"/>
      <c r="DW28" s="628">
        <v>21.5</v>
      </c>
      <c r="DX28" s="656"/>
      <c r="DY28" s="656"/>
      <c r="DZ28" s="656"/>
      <c r="EA28" s="656"/>
      <c r="EB28" s="656"/>
      <c r="EC28" s="657"/>
    </row>
    <row r="29" spans="2:133" ht="11.25" customHeight="1" x14ac:dyDescent="0.2">
      <c r="B29" s="620" t="s">
        <v>290</v>
      </c>
      <c r="C29" s="621"/>
      <c r="D29" s="621"/>
      <c r="E29" s="621"/>
      <c r="F29" s="621"/>
      <c r="G29" s="621"/>
      <c r="H29" s="621"/>
      <c r="I29" s="621"/>
      <c r="J29" s="621"/>
      <c r="K29" s="621"/>
      <c r="L29" s="621"/>
      <c r="M29" s="621"/>
      <c r="N29" s="621"/>
      <c r="O29" s="621"/>
      <c r="P29" s="621"/>
      <c r="Q29" s="622"/>
      <c r="R29" s="623">
        <v>3563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338926</v>
      </c>
      <c r="CS29" s="654"/>
      <c r="CT29" s="654"/>
      <c r="CU29" s="654"/>
      <c r="CV29" s="654"/>
      <c r="CW29" s="654"/>
      <c r="CX29" s="654"/>
      <c r="CY29" s="655"/>
      <c r="CZ29" s="628">
        <v>16.5</v>
      </c>
      <c r="DA29" s="656"/>
      <c r="DB29" s="656"/>
      <c r="DC29" s="658"/>
      <c r="DD29" s="632">
        <v>321253</v>
      </c>
      <c r="DE29" s="654"/>
      <c r="DF29" s="654"/>
      <c r="DG29" s="654"/>
      <c r="DH29" s="654"/>
      <c r="DI29" s="654"/>
      <c r="DJ29" s="654"/>
      <c r="DK29" s="655"/>
      <c r="DL29" s="632">
        <v>321253</v>
      </c>
      <c r="DM29" s="654"/>
      <c r="DN29" s="654"/>
      <c r="DO29" s="654"/>
      <c r="DP29" s="654"/>
      <c r="DQ29" s="654"/>
      <c r="DR29" s="654"/>
      <c r="DS29" s="654"/>
      <c r="DT29" s="654"/>
      <c r="DU29" s="654"/>
      <c r="DV29" s="655"/>
      <c r="DW29" s="628">
        <v>21.5</v>
      </c>
      <c r="DX29" s="656"/>
      <c r="DY29" s="656"/>
      <c r="DZ29" s="656"/>
      <c r="EA29" s="656"/>
      <c r="EB29" s="656"/>
      <c r="EC29" s="657"/>
    </row>
    <row r="30" spans="2:133" ht="11.25" customHeight="1" x14ac:dyDescent="0.2">
      <c r="B30" s="620" t="s">
        <v>292</v>
      </c>
      <c r="C30" s="621"/>
      <c r="D30" s="621"/>
      <c r="E30" s="621"/>
      <c r="F30" s="621"/>
      <c r="G30" s="621"/>
      <c r="H30" s="621"/>
      <c r="I30" s="621"/>
      <c r="J30" s="621"/>
      <c r="K30" s="621"/>
      <c r="L30" s="621"/>
      <c r="M30" s="621"/>
      <c r="N30" s="621"/>
      <c r="O30" s="621"/>
      <c r="P30" s="621"/>
      <c r="Q30" s="622"/>
      <c r="R30" s="623">
        <v>118443</v>
      </c>
      <c r="S30" s="624"/>
      <c r="T30" s="624"/>
      <c r="U30" s="624"/>
      <c r="V30" s="624"/>
      <c r="W30" s="624"/>
      <c r="X30" s="624"/>
      <c r="Y30" s="625"/>
      <c r="Z30" s="626">
        <v>5.6</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334453</v>
      </c>
      <c r="CS30" s="624"/>
      <c r="CT30" s="624"/>
      <c r="CU30" s="624"/>
      <c r="CV30" s="624"/>
      <c r="CW30" s="624"/>
      <c r="CX30" s="624"/>
      <c r="CY30" s="625"/>
      <c r="CZ30" s="628">
        <v>16.3</v>
      </c>
      <c r="DA30" s="656"/>
      <c r="DB30" s="656"/>
      <c r="DC30" s="658"/>
      <c r="DD30" s="632">
        <v>316780</v>
      </c>
      <c r="DE30" s="624"/>
      <c r="DF30" s="624"/>
      <c r="DG30" s="624"/>
      <c r="DH30" s="624"/>
      <c r="DI30" s="624"/>
      <c r="DJ30" s="624"/>
      <c r="DK30" s="625"/>
      <c r="DL30" s="632">
        <v>316780</v>
      </c>
      <c r="DM30" s="624"/>
      <c r="DN30" s="624"/>
      <c r="DO30" s="624"/>
      <c r="DP30" s="624"/>
      <c r="DQ30" s="624"/>
      <c r="DR30" s="624"/>
      <c r="DS30" s="624"/>
      <c r="DT30" s="624"/>
      <c r="DU30" s="624"/>
      <c r="DV30" s="625"/>
      <c r="DW30" s="628">
        <v>21.2</v>
      </c>
      <c r="DX30" s="656"/>
      <c r="DY30" s="656"/>
      <c r="DZ30" s="656"/>
      <c r="EA30" s="656"/>
      <c r="EB30" s="656"/>
      <c r="EC30" s="657"/>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297</v>
      </c>
      <c r="AQ31" s="668"/>
      <c r="AR31" s="668"/>
      <c r="AS31" s="668"/>
      <c r="AT31" s="673" t="s">
        <v>298</v>
      </c>
      <c r="AU31" s="218"/>
      <c r="AV31" s="218"/>
      <c r="AW31" s="218"/>
      <c r="AX31" s="609" t="s">
        <v>176</v>
      </c>
      <c r="AY31" s="610"/>
      <c r="AZ31" s="610"/>
      <c r="BA31" s="610"/>
      <c r="BB31" s="610"/>
      <c r="BC31" s="610"/>
      <c r="BD31" s="610"/>
      <c r="BE31" s="610"/>
      <c r="BF31" s="611"/>
      <c r="BG31" s="676">
        <v>99.7</v>
      </c>
      <c r="BH31" s="677"/>
      <c r="BI31" s="677"/>
      <c r="BJ31" s="677"/>
      <c r="BK31" s="677"/>
      <c r="BL31" s="677"/>
      <c r="BM31" s="618">
        <v>99.5</v>
      </c>
      <c r="BN31" s="677"/>
      <c r="BO31" s="677"/>
      <c r="BP31" s="677"/>
      <c r="BQ31" s="678"/>
      <c r="BR31" s="676">
        <v>99.9</v>
      </c>
      <c r="BS31" s="677"/>
      <c r="BT31" s="677"/>
      <c r="BU31" s="677"/>
      <c r="BV31" s="677"/>
      <c r="BW31" s="677"/>
      <c r="BX31" s="618">
        <v>99.4</v>
      </c>
      <c r="BY31" s="677"/>
      <c r="BZ31" s="677"/>
      <c r="CA31" s="677"/>
      <c r="CB31" s="678"/>
      <c r="CD31" s="663"/>
      <c r="CE31" s="664"/>
      <c r="CF31" s="620" t="s">
        <v>299</v>
      </c>
      <c r="CG31" s="621"/>
      <c r="CH31" s="621"/>
      <c r="CI31" s="621"/>
      <c r="CJ31" s="621"/>
      <c r="CK31" s="621"/>
      <c r="CL31" s="621"/>
      <c r="CM31" s="621"/>
      <c r="CN31" s="621"/>
      <c r="CO31" s="621"/>
      <c r="CP31" s="621"/>
      <c r="CQ31" s="622"/>
      <c r="CR31" s="623">
        <v>4473</v>
      </c>
      <c r="CS31" s="654"/>
      <c r="CT31" s="654"/>
      <c r="CU31" s="654"/>
      <c r="CV31" s="654"/>
      <c r="CW31" s="654"/>
      <c r="CX31" s="654"/>
      <c r="CY31" s="655"/>
      <c r="CZ31" s="628">
        <v>0.2</v>
      </c>
      <c r="DA31" s="656"/>
      <c r="DB31" s="656"/>
      <c r="DC31" s="658"/>
      <c r="DD31" s="632">
        <v>4473</v>
      </c>
      <c r="DE31" s="654"/>
      <c r="DF31" s="654"/>
      <c r="DG31" s="654"/>
      <c r="DH31" s="654"/>
      <c r="DI31" s="654"/>
      <c r="DJ31" s="654"/>
      <c r="DK31" s="655"/>
      <c r="DL31" s="632">
        <v>4473</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2">
      <c r="B32" s="620" t="s">
        <v>300</v>
      </c>
      <c r="C32" s="621"/>
      <c r="D32" s="621"/>
      <c r="E32" s="621"/>
      <c r="F32" s="621"/>
      <c r="G32" s="621"/>
      <c r="H32" s="621"/>
      <c r="I32" s="621"/>
      <c r="J32" s="621"/>
      <c r="K32" s="621"/>
      <c r="L32" s="621"/>
      <c r="M32" s="621"/>
      <c r="N32" s="621"/>
      <c r="O32" s="621"/>
      <c r="P32" s="621"/>
      <c r="Q32" s="622"/>
      <c r="R32" s="623">
        <v>27070</v>
      </c>
      <c r="S32" s="624"/>
      <c r="T32" s="624"/>
      <c r="U32" s="624"/>
      <c r="V32" s="624"/>
      <c r="W32" s="624"/>
      <c r="X32" s="624"/>
      <c r="Y32" s="625"/>
      <c r="Z32" s="626">
        <v>1.3</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301</v>
      </c>
      <c r="AX32" s="620" t="s">
        <v>302</v>
      </c>
      <c r="AY32" s="621"/>
      <c r="AZ32" s="621"/>
      <c r="BA32" s="621"/>
      <c r="BB32" s="621"/>
      <c r="BC32" s="621"/>
      <c r="BD32" s="621"/>
      <c r="BE32" s="621"/>
      <c r="BF32" s="622"/>
      <c r="BG32" s="679">
        <v>99.4</v>
      </c>
      <c r="BH32" s="654"/>
      <c r="BI32" s="654"/>
      <c r="BJ32" s="654"/>
      <c r="BK32" s="654"/>
      <c r="BL32" s="654"/>
      <c r="BM32" s="629">
        <v>99</v>
      </c>
      <c r="BN32" s="654"/>
      <c r="BO32" s="654"/>
      <c r="BP32" s="654"/>
      <c r="BQ32" s="680"/>
      <c r="BR32" s="679">
        <v>99.7</v>
      </c>
      <c r="BS32" s="654"/>
      <c r="BT32" s="654"/>
      <c r="BU32" s="654"/>
      <c r="BV32" s="654"/>
      <c r="BW32" s="654"/>
      <c r="BX32" s="629">
        <v>98.8</v>
      </c>
      <c r="BY32" s="654"/>
      <c r="BZ32" s="654"/>
      <c r="CA32" s="654"/>
      <c r="CB32" s="680"/>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304</v>
      </c>
      <c r="C33" s="621"/>
      <c r="D33" s="621"/>
      <c r="E33" s="621"/>
      <c r="F33" s="621"/>
      <c r="G33" s="621"/>
      <c r="H33" s="621"/>
      <c r="I33" s="621"/>
      <c r="J33" s="621"/>
      <c r="K33" s="621"/>
      <c r="L33" s="621"/>
      <c r="M33" s="621"/>
      <c r="N33" s="621"/>
      <c r="O33" s="621"/>
      <c r="P33" s="621"/>
      <c r="Q33" s="622"/>
      <c r="R33" s="623">
        <v>23452</v>
      </c>
      <c r="S33" s="624"/>
      <c r="T33" s="624"/>
      <c r="U33" s="624"/>
      <c r="V33" s="624"/>
      <c r="W33" s="624"/>
      <c r="X33" s="624"/>
      <c r="Y33" s="625"/>
      <c r="Z33" s="626">
        <v>1.1000000000000001</v>
      </c>
      <c r="AA33" s="626"/>
      <c r="AB33" s="626"/>
      <c r="AC33" s="626"/>
      <c r="AD33" s="627" t="s">
        <v>122</v>
      </c>
      <c r="AE33" s="627"/>
      <c r="AF33" s="627"/>
      <c r="AG33" s="627"/>
      <c r="AH33" s="627"/>
      <c r="AI33" s="627"/>
      <c r="AJ33" s="627"/>
      <c r="AK33" s="627"/>
      <c r="AL33" s="628" t="s">
        <v>122</v>
      </c>
      <c r="AM33" s="629"/>
      <c r="AN33" s="629"/>
      <c r="AO33" s="630"/>
      <c r="AP33" s="671"/>
      <c r="AQ33" s="672"/>
      <c r="AR33" s="672"/>
      <c r="AS33" s="672"/>
      <c r="AT33" s="675"/>
      <c r="AU33" s="219"/>
      <c r="AV33" s="219"/>
      <c r="AW33" s="219"/>
      <c r="AX33" s="644" t="s">
        <v>305</v>
      </c>
      <c r="AY33" s="645"/>
      <c r="AZ33" s="645"/>
      <c r="BA33" s="645"/>
      <c r="BB33" s="645"/>
      <c r="BC33" s="645"/>
      <c r="BD33" s="645"/>
      <c r="BE33" s="645"/>
      <c r="BF33" s="646"/>
      <c r="BG33" s="681">
        <v>99.9</v>
      </c>
      <c r="BH33" s="682"/>
      <c r="BI33" s="682"/>
      <c r="BJ33" s="682"/>
      <c r="BK33" s="682"/>
      <c r="BL33" s="682"/>
      <c r="BM33" s="683">
        <v>99.9</v>
      </c>
      <c r="BN33" s="682"/>
      <c r="BO33" s="682"/>
      <c r="BP33" s="682"/>
      <c r="BQ33" s="684"/>
      <c r="BR33" s="681">
        <v>100</v>
      </c>
      <c r="BS33" s="682"/>
      <c r="BT33" s="682"/>
      <c r="BU33" s="682"/>
      <c r="BV33" s="682"/>
      <c r="BW33" s="682"/>
      <c r="BX33" s="683">
        <v>100</v>
      </c>
      <c r="BY33" s="682"/>
      <c r="BZ33" s="682"/>
      <c r="CA33" s="682"/>
      <c r="CB33" s="684"/>
      <c r="CD33" s="620" t="s">
        <v>306</v>
      </c>
      <c r="CE33" s="621"/>
      <c r="CF33" s="621"/>
      <c r="CG33" s="621"/>
      <c r="CH33" s="621"/>
      <c r="CI33" s="621"/>
      <c r="CJ33" s="621"/>
      <c r="CK33" s="621"/>
      <c r="CL33" s="621"/>
      <c r="CM33" s="621"/>
      <c r="CN33" s="621"/>
      <c r="CO33" s="621"/>
      <c r="CP33" s="621"/>
      <c r="CQ33" s="622"/>
      <c r="CR33" s="623">
        <v>960865</v>
      </c>
      <c r="CS33" s="654"/>
      <c r="CT33" s="654"/>
      <c r="CU33" s="654"/>
      <c r="CV33" s="654"/>
      <c r="CW33" s="654"/>
      <c r="CX33" s="654"/>
      <c r="CY33" s="655"/>
      <c r="CZ33" s="628">
        <v>46.9</v>
      </c>
      <c r="DA33" s="656"/>
      <c r="DB33" s="656"/>
      <c r="DC33" s="658"/>
      <c r="DD33" s="632">
        <v>832390</v>
      </c>
      <c r="DE33" s="654"/>
      <c r="DF33" s="654"/>
      <c r="DG33" s="654"/>
      <c r="DH33" s="654"/>
      <c r="DI33" s="654"/>
      <c r="DJ33" s="654"/>
      <c r="DK33" s="655"/>
      <c r="DL33" s="632">
        <v>592951</v>
      </c>
      <c r="DM33" s="654"/>
      <c r="DN33" s="654"/>
      <c r="DO33" s="654"/>
      <c r="DP33" s="654"/>
      <c r="DQ33" s="654"/>
      <c r="DR33" s="654"/>
      <c r="DS33" s="654"/>
      <c r="DT33" s="654"/>
      <c r="DU33" s="654"/>
      <c r="DV33" s="655"/>
      <c r="DW33" s="628">
        <v>39.6</v>
      </c>
      <c r="DX33" s="656"/>
      <c r="DY33" s="656"/>
      <c r="DZ33" s="656"/>
      <c r="EA33" s="656"/>
      <c r="EB33" s="656"/>
      <c r="EC33" s="657"/>
    </row>
    <row r="34" spans="2:133" ht="11.25" customHeight="1" x14ac:dyDescent="0.2">
      <c r="B34" s="620" t="s">
        <v>307</v>
      </c>
      <c r="C34" s="621"/>
      <c r="D34" s="621"/>
      <c r="E34" s="621"/>
      <c r="F34" s="621"/>
      <c r="G34" s="621"/>
      <c r="H34" s="621"/>
      <c r="I34" s="621"/>
      <c r="J34" s="621"/>
      <c r="K34" s="621"/>
      <c r="L34" s="621"/>
      <c r="M34" s="621"/>
      <c r="N34" s="621"/>
      <c r="O34" s="621"/>
      <c r="P34" s="621"/>
      <c r="Q34" s="622"/>
      <c r="R34" s="623">
        <v>37019</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433235</v>
      </c>
      <c r="CS34" s="624"/>
      <c r="CT34" s="624"/>
      <c r="CU34" s="624"/>
      <c r="CV34" s="624"/>
      <c r="CW34" s="624"/>
      <c r="CX34" s="624"/>
      <c r="CY34" s="625"/>
      <c r="CZ34" s="628">
        <v>21.1</v>
      </c>
      <c r="DA34" s="656"/>
      <c r="DB34" s="656"/>
      <c r="DC34" s="658"/>
      <c r="DD34" s="632">
        <v>346699</v>
      </c>
      <c r="DE34" s="624"/>
      <c r="DF34" s="624"/>
      <c r="DG34" s="624"/>
      <c r="DH34" s="624"/>
      <c r="DI34" s="624"/>
      <c r="DJ34" s="624"/>
      <c r="DK34" s="625"/>
      <c r="DL34" s="632">
        <v>299604</v>
      </c>
      <c r="DM34" s="624"/>
      <c r="DN34" s="624"/>
      <c r="DO34" s="624"/>
      <c r="DP34" s="624"/>
      <c r="DQ34" s="624"/>
      <c r="DR34" s="624"/>
      <c r="DS34" s="624"/>
      <c r="DT34" s="624"/>
      <c r="DU34" s="624"/>
      <c r="DV34" s="625"/>
      <c r="DW34" s="628">
        <v>20</v>
      </c>
      <c r="DX34" s="656"/>
      <c r="DY34" s="656"/>
      <c r="DZ34" s="656"/>
      <c r="EA34" s="656"/>
      <c r="EB34" s="656"/>
      <c r="EC34" s="657"/>
    </row>
    <row r="35" spans="2:133" ht="11.25" customHeight="1" x14ac:dyDescent="0.2">
      <c r="B35" s="620" t="s">
        <v>309</v>
      </c>
      <c r="C35" s="621"/>
      <c r="D35" s="621"/>
      <c r="E35" s="621"/>
      <c r="F35" s="621"/>
      <c r="G35" s="621"/>
      <c r="H35" s="621"/>
      <c r="I35" s="621"/>
      <c r="J35" s="621"/>
      <c r="K35" s="621"/>
      <c r="L35" s="621"/>
      <c r="M35" s="621"/>
      <c r="N35" s="621"/>
      <c r="O35" s="621"/>
      <c r="P35" s="621"/>
      <c r="Q35" s="622"/>
      <c r="R35" s="623">
        <v>70293</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59170</v>
      </c>
      <c r="CS35" s="654"/>
      <c r="CT35" s="654"/>
      <c r="CU35" s="654"/>
      <c r="CV35" s="654"/>
      <c r="CW35" s="654"/>
      <c r="CX35" s="654"/>
      <c r="CY35" s="655"/>
      <c r="CZ35" s="628">
        <v>2.9</v>
      </c>
      <c r="DA35" s="656"/>
      <c r="DB35" s="656"/>
      <c r="DC35" s="658"/>
      <c r="DD35" s="632">
        <v>50997</v>
      </c>
      <c r="DE35" s="654"/>
      <c r="DF35" s="654"/>
      <c r="DG35" s="654"/>
      <c r="DH35" s="654"/>
      <c r="DI35" s="654"/>
      <c r="DJ35" s="654"/>
      <c r="DK35" s="655"/>
      <c r="DL35" s="632">
        <v>24839</v>
      </c>
      <c r="DM35" s="654"/>
      <c r="DN35" s="654"/>
      <c r="DO35" s="654"/>
      <c r="DP35" s="654"/>
      <c r="DQ35" s="654"/>
      <c r="DR35" s="654"/>
      <c r="DS35" s="654"/>
      <c r="DT35" s="654"/>
      <c r="DU35" s="654"/>
      <c r="DV35" s="655"/>
      <c r="DW35" s="628">
        <v>1.7</v>
      </c>
      <c r="DX35" s="656"/>
      <c r="DY35" s="656"/>
      <c r="DZ35" s="656"/>
      <c r="EA35" s="656"/>
      <c r="EB35" s="656"/>
      <c r="EC35" s="657"/>
    </row>
    <row r="36" spans="2:133" ht="11.25" customHeight="1" x14ac:dyDescent="0.2">
      <c r="B36" s="620" t="s">
        <v>313</v>
      </c>
      <c r="C36" s="621"/>
      <c r="D36" s="621"/>
      <c r="E36" s="621"/>
      <c r="F36" s="621"/>
      <c r="G36" s="621"/>
      <c r="H36" s="621"/>
      <c r="I36" s="621"/>
      <c r="J36" s="621"/>
      <c r="K36" s="621"/>
      <c r="L36" s="621"/>
      <c r="M36" s="621"/>
      <c r="N36" s="621"/>
      <c r="O36" s="621"/>
      <c r="P36" s="621"/>
      <c r="Q36" s="622"/>
      <c r="R36" s="623">
        <v>8939</v>
      </c>
      <c r="S36" s="624"/>
      <c r="T36" s="624"/>
      <c r="U36" s="624"/>
      <c r="V36" s="624"/>
      <c r="W36" s="624"/>
      <c r="X36" s="624"/>
      <c r="Y36" s="625"/>
      <c r="Z36" s="626">
        <v>0.4</v>
      </c>
      <c r="AA36" s="626"/>
      <c r="AB36" s="626"/>
      <c r="AC36" s="626"/>
      <c r="AD36" s="627" t="s">
        <v>122</v>
      </c>
      <c r="AE36" s="627"/>
      <c r="AF36" s="627"/>
      <c r="AG36" s="627"/>
      <c r="AH36" s="627"/>
      <c r="AI36" s="627"/>
      <c r="AJ36" s="627"/>
      <c r="AK36" s="627"/>
      <c r="AL36" s="628" t="s">
        <v>122</v>
      </c>
      <c r="AM36" s="629"/>
      <c r="AN36" s="629"/>
      <c r="AO36" s="630"/>
      <c r="AP36" s="222"/>
      <c r="AQ36" s="685" t="s">
        <v>314</v>
      </c>
      <c r="AR36" s="686"/>
      <c r="AS36" s="686"/>
      <c r="AT36" s="686"/>
      <c r="AU36" s="686"/>
      <c r="AV36" s="686"/>
      <c r="AW36" s="686"/>
      <c r="AX36" s="686"/>
      <c r="AY36" s="687"/>
      <c r="AZ36" s="612">
        <v>123689</v>
      </c>
      <c r="BA36" s="613"/>
      <c r="BB36" s="613"/>
      <c r="BC36" s="613"/>
      <c r="BD36" s="613"/>
      <c r="BE36" s="613"/>
      <c r="BF36" s="688"/>
      <c r="BG36" s="609" t="s">
        <v>315</v>
      </c>
      <c r="BH36" s="610"/>
      <c r="BI36" s="610"/>
      <c r="BJ36" s="610"/>
      <c r="BK36" s="610"/>
      <c r="BL36" s="610"/>
      <c r="BM36" s="610"/>
      <c r="BN36" s="610"/>
      <c r="BO36" s="610"/>
      <c r="BP36" s="610"/>
      <c r="BQ36" s="610"/>
      <c r="BR36" s="610"/>
      <c r="BS36" s="610"/>
      <c r="BT36" s="610"/>
      <c r="BU36" s="611"/>
      <c r="BV36" s="612">
        <v>711</v>
      </c>
      <c r="BW36" s="613"/>
      <c r="BX36" s="613"/>
      <c r="BY36" s="613"/>
      <c r="BZ36" s="613"/>
      <c r="CA36" s="613"/>
      <c r="CB36" s="688"/>
      <c r="CD36" s="620" t="s">
        <v>316</v>
      </c>
      <c r="CE36" s="621"/>
      <c r="CF36" s="621"/>
      <c r="CG36" s="621"/>
      <c r="CH36" s="621"/>
      <c r="CI36" s="621"/>
      <c r="CJ36" s="621"/>
      <c r="CK36" s="621"/>
      <c r="CL36" s="621"/>
      <c r="CM36" s="621"/>
      <c r="CN36" s="621"/>
      <c r="CO36" s="621"/>
      <c r="CP36" s="621"/>
      <c r="CQ36" s="622"/>
      <c r="CR36" s="623">
        <v>327112</v>
      </c>
      <c r="CS36" s="624"/>
      <c r="CT36" s="624"/>
      <c r="CU36" s="624"/>
      <c r="CV36" s="624"/>
      <c r="CW36" s="624"/>
      <c r="CX36" s="624"/>
      <c r="CY36" s="625"/>
      <c r="CZ36" s="628">
        <v>16</v>
      </c>
      <c r="DA36" s="656"/>
      <c r="DB36" s="656"/>
      <c r="DC36" s="658"/>
      <c r="DD36" s="632">
        <v>309265</v>
      </c>
      <c r="DE36" s="624"/>
      <c r="DF36" s="624"/>
      <c r="DG36" s="624"/>
      <c r="DH36" s="624"/>
      <c r="DI36" s="624"/>
      <c r="DJ36" s="624"/>
      <c r="DK36" s="625"/>
      <c r="DL36" s="632">
        <v>237772</v>
      </c>
      <c r="DM36" s="624"/>
      <c r="DN36" s="624"/>
      <c r="DO36" s="624"/>
      <c r="DP36" s="624"/>
      <c r="DQ36" s="624"/>
      <c r="DR36" s="624"/>
      <c r="DS36" s="624"/>
      <c r="DT36" s="624"/>
      <c r="DU36" s="624"/>
      <c r="DV36" s="625"/>
      <c r="DW36" s="628">
        <v>15.9</v>
      </c>
      <c r="DX36" s="656"/>
      <c r="DY36" s="656"/>
      <c r="DZ36" s="656"/>
      <c r="EA36" s="656"/>
      <c r="EB36" s="656"/>
      <c r="EC36" s="657"/>
    </row>
    <row r="37" spans="2:133" ht="11.25" customHeight="1" x14ac:dyDescent="0.2">
      <c r="B37" s="620" t="s">
        <v>317</v>
      </c>
      <c r="C37" s="621"/>
      <c r="D37" s="621"/>
      <c r="E37" s="621"/>
      <c r="F37" s="621"/>
      <c r="G37" s="621"/>
      <c r="H37" s="621"/>
      <c r="I37" s="621"/>
      <c r="J37" s="621"/>
      <c r="K37" s="621"/>
      <c r="L37" s="621"/>
      <c r="M37" s="621"/>
      <c r="N37" s="621"/>
      <c r="O37" s="621"/>
      <c r="P37" s="621"/>
      <c r="Q37" s="622"/>
      <c r="R37" s="623">
        <v>15681</v>
      </c>
      <c r="S37" s="624"/>
      <c r="T37" s="624"/>
      <c r="U37" s="624"/>
      <c r="V37" s="624"/>
      <c r="W37" s="624"/>
      <c r="X37" s="624"/>
      <c r="Y37" s="625"/>
      <c r="Z37" s="626">
        <v>0.7</v>
      </c>
      <c r="AA37" s="626"/>
      <c r="AB37" s="626"/>
      <c r="AC37" s="626"/>
      <c r="AD37" s="627">
        <v>6263</v>
      </c>
      <c r="AE37" s="627"/>
      <c r="AF37" s="627"/>
      <c r="AG37" s="627"/>
      <c r="AH37" s="627"/>
      <c r="AI37" s="627"/>
      <c r="AJ37" s="627"/>
      <c r="AK37" s="627"/>
      <c r="AL37" s="628">
        <v>0.4</v>
      </c>
      <c r="AM37" s="629"/>
      <c r="AN37" s="629"/>
      <c r="AO37" s="630"/>
      <c r="AQ37" s="689" t="s">
        <v>318</v>
      </c>
      <c r="AR37" s="690"/>
      <c r="AS37" s="690"/>
      <c r="AT37" s="690"/>
      <c r="AU37" s="690"/>
      <c r="AV37" s="690"/>
      <c r="AW37" s="690"/>
      <c r="AX37" s="690"/>
      <c r="AY37" s="691"/>
      <c r="AZ37" s="623">
        <v>30000</v>
      </c>
      <c r="BA37" s="624"/>
      <c r="BB37" s="624"/>
      <c r="BC37" s="624"/>
      <c r="BD37" s="654"/>
      <c r="BE37" s="654"/>
      <c r="BF37" s="680"/>
      <c r="BG37" s="620" t="s">
        <v>319</v>
      </c>
      <c r="BH37" s="621"/>
      <c r="BI37" s="621"/>
      <c r="BJ37" s="621"/>
      <c r="BK37" s="621"/>
      <c r="BL37" s="621"/>
      <c r="BM37" s="621"/>
      <c r="BN37" s="621"/>
      <c r="BO37" s="621"/>
      <c r="BP37" s="621"/>
      <c r="BQ37" s="621"/>
      <c r="BR37" s="621"/>
      <c r="BS37" s="621"/>
      <c r="BT37" s="621"/>
      <c r="BU37" s="622"/>
      <c r="BV37" s="623">
        <v>-13517</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115279</v>
      </c>
      <c r="CS37" s="654"/>
      <c r="CT37" s="654"/>
      <c r="CU37" s="654"/>
      <c r="CV37" s="654"/>
      <c r="CW37" s="654"/>
      <c r="CX37" s="654"/>
      <c r="CY37" s="655"/>
      <c r="CZ37" s="628">
        <v>5.6</v>
      </c>
      <c r="DA37" s="656"/>
      <c r="DB37" s="656"/>
      <c r="DC37" s="658"/>
      <c r="DD37" s="632">
        <v>115279</v>
      </c>
      <c r="DE37" s="654"/>
      <c r="DF37" s="654"/>
      <c r="DG37" s="654"/>
      <c r="DH37" s="654"/>
      <c r="DI37" s="654"/>
      <c r="DJ37" s="654"/>
      <c r="DK37" s="655"/>
      <c r="DL37" s="632">
        <v>103854</v>
      </c>
      <c r="DM37" s="654"/>
      <c r="DN37" s="654"/>
      <c r="DO37" s="654"/>
      <c r="DP37" s="654"/>
      <c r="DQ37" s="654"/>
      <c r="DR37" s="654"/>
      <c r="DS37" s="654"/>
      <c r="DT37" s="654"/>
      <c r="DU37" s="654"/>
      <c r="DV37" s="655"/>
      <c r="DW37" s="628">
        <v>6.9</v>
      </c>
      <c r="DX37" s="656"/>
      <c r="DY37" s="656"/>
      <c r="DZ37" s="656"/>
      <c r="EA37" s="656"/>
      <c r="EB37" s="656"/>
      <c r="EC37" s="657"/>
    </row>
    <row r="38" spans="2:133" ht="11.25" customHeight="1" x14ac:dyDescent="0.2">
      <c r="B38" s="620" t="s">
        <v>321</v>
      </c>
      <c r="C38" s="621"/>
      <c r="D38" s="621"/>
      <c r="E38" s="621"/>
      <c r="F38" s="621"/>
      <c r="G38" s="621"/>
      <c r="H38" s="621"/>
      <c r="I38" s="621"/>
      <c r="J38" s="621"/>
      <c r="K38" s="621"/>
      <c r="L38" s="621"/>
      <c r="M38" s="621"/>
      <c r="N38" s="621"/>
      <c r="O38" s="621"/>
      <c r="P38" s="621"/>
      <c r="Q38" s="622"/>
      <c r="R38" s="623">
        <v>77342</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9" t="s">
        <v>322</v>
      </c>
      <c r="AR38" s="690"/>
      <c r="AS38" s="690"/>
      <c r="AT38" s="690"/>
      <c r="AU38" s="690"/>
      <c r="AV38" s="690"/>
      <c r="AW38" s="690"/>
      <c r="AX38" s="690"/>
      <c r="AY38" s="691"/>
      <c r="AZ38" s="623">
        <v>29451</v>
      </c>
      <c r="BA38" s="624"/>
      <c r="BB38" s="624"/>
      <c r="BC38" s="624"/>
      <c r="BD38" s="654"/>
      <c r="BE38" s="654"/>
      <c r="BF38" s="680"/>
      <c r="BG38" s="620" t="s">
        <v>323</v>
      </c>
      <c r="BH38" s="621"/>
      <c r="BI38" s="621"/>
      <c r="BJ38" s="621"/>
      <c r="BK38" s="621"/>
      <c r="BL38" s="621"/>
      <c r="BM38" s="621"/>
      <c r="BN38" s="621"/>
      <c r="BO38" s="621"/>
      <c r="BP38" s="621"/>
      <c r="BQ38" s="621"/>
      <c r="BR38" s="621"/>
      <c r="BS38" s="621"/>
      <c r="BT38" s="621"/>
      <c r="BU38" s="622"/>
      <c r="BV38" s="623">
        <v>72</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123689</v>
      </c>
      <c r="CS38" s="624"/>
      <c r="CT38" s="624"/>
      <c r="CU38" s="624"/>
      <c r="CV38" s="624"/>
      <c r="CW38" s="624"/>
      <c r="CX38" s="624"/>
      <c r="CY38" s="625"/>
      <c r="CZ38" s="628">
        <v>6</v>
      </c>
      <c r="DA38" s="656"/>
      <c r="DB38" s="656"/>
      <c r="DC38" s="658"/>
      <c r="DD38" s="632">
        <v>117738</v>
      </c>
      <c r="DE38" s="624"/>
      <c r="DF38" s="624"/>
      <c r="DG38" s="624"/>
      <c r="DH38" s="624"/>
      <c r="DI38" s="624"/>
      <c r="DJ38" s="624"/>
      <c r="DK38" s="625"/>
      <c r="DL38" s="632">
        <v>30736</v>
      </c>
      <c r="DM38" s="624"/>
      <c r="DN38" s="624"/>
      <c r="DO38" s="624"/>
      <c r="DP38" s="624"/>
      <c r="DQ38" s="624"/>
      <c r="DR38" s="624"/>
      <c r="DS38" s="624"/>
      <c r="DT38" s="624"/>
      <c r="DU38" s="624"/>
      <c r="DV38" s="625"/>
      <c r="DW38" s="628">
        <v>2.1</v>
      </c>
      <c r="DX38" s="656"/>
      <c r="DY38" s="656"/>
      <c r="DZ38" s="656"/>
      <c r="EA38" s="656"/>
      <c r="EB38" s="656"/>
      <c r="EC38" s="657"/>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326</v>
      </c>
      <c r="AR39" s="690"/>
      <c r="AS39" s="690"/>
      <c r="AT39" s="690"/>
      <c r="AU39" s="690"/>
      <c r="AV39" s="690"/>
      <c r="AW39" s="690"/>
      <c r="AX39" s="690"/>
      <c r="AY39" s="691"/>
      <c r="AZ39" s="623">
        <v>21490</v>
      </c>
      <c r="BA39" s="624"/>
      <c r="BB39" s="624"/>
      <c r="BC39" s="624"/>
      <c r="BD39" s="654"/>
      <c r="BE39" s="654"/>
      <c r="BF39" s="680"/>
      <c r="BG39" s="620" t="s">
        <v>327</v>
      </c>
      <c r="BH39" s="621"/>
      <c r="BI39" s="621"/>
      <c r="BJ39" s="621"/>
      <c r="BK39" s="621"/>
      <c r="BL39" s="621"/>
      <c r="BM39" s="621"/>
      <c r="BN39" s="621"/>
      <c r="BO39" s="621"/>
      <c r="BP39" s="621"/>
      <c r="BQ39" s="621"/>
      <c r="BR39" s="621"/>
      <c r="BS39" s="621"/>
      <c r="BT39" s="621"/>
      <c r="BU39" s="622"/>
      <c r="BV39" s="623">
        <v>116</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9159</v>
      </c>
      <c r="CS39" s="654"/>
      <c r="CT39" s="654"/>
      <c r="CU39" s="654"/>
      <c r="CV39" s="654"/>
      <c r="CW39" s="654"/>
      <c r="CX39" s="654"/>
      <c r="CY39" s="655"/>
      <c r="CZ39" s="628">
        <v>0.4</v>
      </c>
      <c r="DA39" s="656"/>
      <c r="DB39" s="656"/>
      <c r="DC39" s="658"/>
      <c r="DD39" s="632">
        <v>7691</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2">
      <c r="B40" s="620" t="s">
        <v>329</v>
      </c>
      <c r="C40" s="621"/>
      <c r="D40" s="621"/>
      <c r="E40" s="621"/>
      <c r="F40" s="621"/>
      <c r="G40" s="621"/>
      <c r="H40" s="621"/>
      <c r="I40" s="621"/>
      <c r="J40" s="621"/>
      <c r="K40" s="621"/>
      <c r="L40" s="621"/>
      <c r="M40" s="621"/>
      <c r="N40" s="621"/>
      <c r="O40" s="621"/>
      <c r="P40" s="621"/>
      <c r="Q40" s="622"/>
      <c r="R40" s="623">
        <v>4942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330</v>
      </c>
      <c r="AR40" s="690"/>
      <c r="AS40" s="690"/>
      <c r="AT40" s="690"/>
      <c r="AU40" s="690"/>
      <c r="AV40" s="690"/>
      <c r="AW40" s="690"/>
      <c r="AX40" s="690"/>
      <c r="AY40" s="691"/>
      <c r="AZ40" s="623" t="s">
        <v>122</v>
      </c>
      <c r="BA40" s="624"/>
      <c r="BB40" s="624"/>
      <c r="BC40" s="624"/>
      <c r="BD40" s="654"/>
      <c r="BE40" s="654"/>
      <c r="BF40" s="680"/>
      <c r="BG40" s="669" t="s">
        <v>331</v>
      </c>
      <c r="BH40" s="670"/>
      <c r="BI40" s="670"/>
      <c r="BJ40" s="670"/>
      <c r="BK40" s="670"/>
      <c r="BL40" s="223"/>
      <c r="BM40" s="621" t="s">
        <v>332</v>
      </c>
      <c r="BN40" s="621"/>
      <c r="BO40" s="621"/>
      <c r="BP40" s="621"/>
      <c r="BQ40" s="621"/>
      <c r="BR40" s="621"/>
      <c r="BS40" s="621"/>
      <c r="BT40" s="621"/>
      <c r="BU40" s="622"/>
      <c r="BV40" s="623">
        <v>121</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8500</v>
      </c>
      <c r="CS40" s="624"/>
      <c r="CT40" s="624"/>
      <c r="CU40" s="624"/>
      <c r="CV40" s="624"/>
      <c r="CW40" s="624"/>
      <c r="CX40" s="624"/>
      <c r="CY40" s="625"/>
      <c r="CZ40" s="628">
        <v>0.4</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4" t="s">
        <v>334</v>
      </c>
      <c r="C41" s="645"/>
      <c r="D41" s="645"/>
      <c r="E41" s="645"/>
      <c r="F41" s="645"/>
      <c r="G41" s="645"/>
      <c r="H41" s="645"/>
      <c r="I41" s="645"/>
      <c r="J41" s="645"/>
      <c r="K41" s="645"/>
      <c r="L41" s="645"/>
      <c r="M41" s="645"/>
      <c r="N41" s="645"/>
      <c r="O41" s="645"/>
      <c r="P41" s="645"/>
      <c r="Q41" s="646"/>
      <c r="R41" s="698">
        <v>2130081</v>
      </c>
      <c r="S41" s="699"/>
      <c r="T41" s="699"/>
      <c r="U41" s="699"/>
      <c r="V41" s="699"/>
      <c r="W41" s="699"/>
      <c r="X41" s="699"/>
      <c r="Y41" s="700"/>
      <c r="Z41" s="701">
        <v>100</v>
      </c>
      <c r="AA41" s="701"/>
      <c r="AB41" s="701"/>
      <c r="AC41" s="701"/>
      <c r="AD41" s="702">
        <v>1491528</v>
      </c>
      <c r="AE41" s="702"/>
      <c r="AF41" s="702"/>
      <c r="AG41" s="702"/>
      <c r="AH41" s="702"/>
      <c r="AI41" s="702"/>
      <c r="AJ41" s="702"/>
      <c r="AK41" s="702"/>
      <c r="AL41" s="703">
        <v>100</v>
      </c>
      <c r="AM41" s="683"/>
      <c r="AN41" s="683"/>
      <c r="AO41" s="704"/>
      <c r="AQ41" s="689" t="s">
        <v>335</v>
      </c>
      <c r="AR41" s="690"/>
      <c r="AS41" s="690"/>
      <c r="AT41" s="690"/>
      <c r="AU41" s="690"/>
      <c r="AV41" s="690"/>
      <c r="AW41" s="690"/>
      <c r="AX41" s="690"/>
      <c r="AY41" s="691"/>
      <c r="AZ41" s="623">
        <v>17071</v>
      </c>
      <c r="BA41" s="624"/>
      <c r="BB41" s="624"/>
      <c r="BC41" s="624"/>
      <c r="BD41" s="654"/>
      <c r="BE41" s="654"/>
      <c r="BF41" s="680"/>
      <c r="BG41" s="669"/>
      <c r="BH41" s="670"/>
      <c r="BI41" s="670"/>
      <c r="BJ41" s="670"/>
      <c r="BK41" s="670"/>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338</v>
      </c>
      <c r="AR42" s="706"/>
      <c r="AS42" s="706"/>
      <c r="AT42" s="706"/>
      <c r="AU42" s="706"/>
      <c r="AV42" s="706"/>
      <c r="AW42" s="706"/>
      <c r="AX42" s="706"/>
      <c r="AY42" s="707"/>
      <c r="AZ42" s="698">
        <v>25677</v>
      </c>
      <c r="BA42" s="699"/>
      <c r="BB42" s="699"/>
      <c r="BC42" s="699"/>
      <c r="BD42" s="682"/>
      <c r="BE42" s="682"/>
      <c r="BF42" s="684"/>
      <c r="BG42" s="671"/>
      <c r="BH42" s="672"/>
      <c r="BI42" s="672"/>
      <c r="BJ42" s="672"/>
      <c r="BK42" s="672"/>
      <c r="BL42" s="224"/>
      <c r="BM42" s="645" t="s">
        <v>339</v>
      </c>
      <c r="BN42" s="645"/>
      <c r="BO42" s="645"/>
      <c r="BP42" s="645"/>
      <c r="BQ42" s="645"/>
      <c r="BR42" s="645"/>
      <c r="BS42" s="645"/>
      <c r="BT42" s="645"/>
      <c r="BU42" s="646"/>
      <c r="BV42" s="698">
        <v>453</v>
      </c>
      <c r="BW42" s="699"/>
      <c r="BX42" s="699"/>
      <c r="BY42" s="699"/>
      <c r="BZ42" s="699"/>
      <c r="CA42" s="699"/>
      <c r="CB42" s="708"/>
      <c r="CD42" s="620" t="s">
        <v>340</v>
      </c>
      <c r="CE42" s="621"/>
      <c r="CF42" s="621"/>
      <c r="CG42" s="621"/>
      <c r="CH42" s="621"/>
      <c r="CI42" s="621"/>
      <c r="CJ42" s="621"/>
      <c r="CK42" s="621"/>
      <c r="CL42" s="621"/>
      <c r="CM42" s="621"/>
      <c r="CN42" s="621"/>
      <c r="CO42" s="621"/>
      <c r="CP42" s="621"/>
      <c r="CQ42" s="622"/>
      <c r="CR42" s="623">
        <v>186646</v>
      </c>
      <c r="CS42" s="654"/>
      <c r="CT42" s="654"/>
      <c r="CU42" s="654"/>
      <c r="CV42" s="654"/>
      <c r="CW42" s="654"/>
      <c r="CX42" s="654"/>
      <c r="CY42" s="655"/>
      <c r="CZ42" s="628">
        <v>9.1</v>
      </c>
      <c r="DA42" s="656"/>
      <c r="DB42" s="656"/>
      <c r="DC42" s="658"/>
      <c r="DD42" s="632">
        <v>45424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6040</v>
      </c>
      <c r="CS43" s="654"/>
      <c r="CT43" s="654"/>
      <c r="CU43" s="654"/>
      <c r="CV43" s="654"/>
      <c r="CW43" s="654"/>
      <c r="CX43" s="654"/>
      <c r="CY43" s="655"/>
      <c r="CZ43" s="628">
        <v>0.3</v>
      </c>
      <c r="DA43" s="656"/>
      <c r="DB43" s="656"/>
      <c r="DC43" s="658"/>
      <c r="DD43" s="632">
        <v>6040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186646</v>
      </c>
      <c r="CS44" s="624"/>
      <c r="CT44" s="624"/>
      <c r="CU44" s="624"/>
      <c r="CV44" s="624"/>
      <c r="CW44" s="624"/>
      <c r="CX44" s="624"/>
      <c r="CY44" s="625"/>
      <c r="CZ44" s="628">
        <v>9.1</v>
      </c>
      <c r="DA44" s="629"/>
      <c r="DB44" s="629"/>
      <c r="DC44" s="635"/>
      <c r="DD44" s="632">
        <v>45424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91931</v>
      </c>
      <c r="CS45" s="654"/>
      <c r="CT45" s="654"/>
      <c r="CU45" s="654"/>
      <c r="CV45" s="654"/>
      <c r="CW45" s="654"/>
      <c r="CX45" s="654"/>
      <c r="CY45" s="655"/>
      <c r="CZ45" s="628">
        <v>4.5</v>
      </c>
      <c r="DA45" s="656"/>
      <c r="DB45" s="656"/>
      <c r="DC45" s="658"/>
      <c r="DD45" s="632">
        <v>3850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94715</v>
      </c>
      <c r="CS46" s="624"/>
      <c r="CT46" s="624"/>
      <c r="CU46" s="624"/>
      <c r="CV46" s="624"/>
      <c r="CW46" s="624"/>
      <c r="CX46" s="624"/>
      <c r="CY46" s="625"/>
      <c r="CZ46" s="628">
        <v>4.5999999999999996</v>
      </c>
      <c r="DA46" s="629"/>
      <c r="DB46" s="629"/>
      <c r="DC46" s="635"/>
      <c r="DD46" s="632">
        <v>41574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348</v>
      </c>
      <c r="CG47" s="621"/>
      <c r="CH47" s="621"/>
      <c r="CI47" s="621"/>
      <c r="CJ47" s="621"/>
      <c r="CK47" s="621"/>
      <c r="CL47" s="621"/>
      <c r="CM47" s="621"/>
      <c r="CN47" s="621"/>
      <c r="CO47" s="621"/>
      <c r="CP47" s="621"/>
      <c r="CQ47" s="622"/>
      <c r="CR47" s="623" t="s">
        <v>122</v>
      </c>
      <c r="CS47" s="654"/>
      <c r="CT47" s="654"/>
      <c r="CU47" s="654"/>
      <c r="CV47" s="654"/>
      <c r="CW47" s="654"/>
      <c r="CX47" s="654"/>
      <c r="CY47" s="655"/>
      <c r="CZ47" s="628" t="s">
        <v>122</v>
      </c>
      <c r="DA47" s="656"/>
      <c r="DB47" s="656"/>
      <c r="DC47" s="658"/>
      <c r="DD47" s="632" t="s">
        <v>122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350</v>
      </c>
      <c r="CE49" s="645"/>
      <c r="CF49" s="645"/>
      <c r="CG49" s="645"/>
      <c r="CH49" s="645"/>
      <c r="CI49" s="645"/>
      <c r="CJ49" s="645"/>
      <c r="CK49" s="645"/>
      <c r="CL49" s="645"/>
      <c r="CM49" s="645"/>
      <c r="CN49" s="645"/>
      <c r="CO49" s="645"/>
      <c r="CP49" s="645"/>
      <c r="CQ49" s="646"/>
      <c r="CR49" s="698">
        <v>2050134</v>
      </c>
      <c r="CS49" s="682"/>
      <c r="CT49" s="682"/>
      <c r="CU49" s="682"/>
      <c r="CV49" s="682"/>
      <c r="CW49" s="682"/>
      <c r="CX49" s="682"/>
      <c r="CY49" s="711"/>
      <c r="CZ49" s="703">
        <v>100</v>
      </c>
      <c r="DA49" s="712"/>
      <c r="DB49" s="712"/>
      <c r="DC49" s="713"/>
      <c r="DD49" s="714">
        <v>1727562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ZikdDEQJDSFj+n5rREbi2iRKYT+hQq30SPXqpPkPykDiqnTuM0gchFu9gaeSkxemK6B+mnUVqKQlc79nlc9A==" saltValue="Og4yrqRn9WmmoKqM4fhKw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351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352</v>
      </c>
      <c r="DK2" s="737"/>
      <c r="DL2" s="737"/>
      <c r="DM2" s="737"/>
      <c r="DN2" s="737"/>
      <c r="DO2" s="738"/>
      <c r="DP2" s="228"/>
      <c r="DQ2" s="736" t="s">
        <v>353</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354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356</v>
      </c>
      <c r="B5" s="730"/>
      <c r="C5" s="730"/>
      <c r="D5" s="730"/>
      <c r="E5" s="730"/>
      <c r="F5" s="730"/>
      <c r="G5" s="730"/>
      <c r="H5" s="730"/>
      <c r="I5" s="730"/>
      <c r="J5" s="730"/>
      <c r="K5" s="730"/>
      <c r="L5" s="730"/>
      <c r="M5" s="730"/>
      <c r="N5" s="730"/>
      <c r="O5" s="730"/>
      <c r="P5" s="731"/>
      <c r="Q5" s="725" t="s">
        <v>357</v>
      </c>
      <c r="R5" s="721"/>
      <c r="S5" s="721"/>
      <c r="T5" s="721"/>
      <c r="U5" s="722"/>
      <c r="V5" s="725" t="s">
        <v>358</v>
      </c>
      <c r="W5" s="721"/>
      <c r="X5" s="721"/>
      <c r="Y5" s="721"/>
      <c r="Z5" s="722"/>
      <c r="AA5" s="725" t="s">
        <v>359</v>
      </c>
      <c r="AB5" s="721"/>
      <c r="AC5" s="721"/>
      <c r="AD5" s="721"/>
      <c r="AE5" s="721"/>
      <c r="AF5" s="741" t="s">
        <v>360</v>
      </c>
      <c r="AG5" s="721"/>
      <c r="AH5" s="721"/>
      <c r="AI5" s="721"/>
      <c r="AJ5" s="727"/>
      <c r="AK5" s="721" t="s">
        <v>361</v>
      </c>
      <c r="AL5" s="721"/>
      <c r="AM5" s="721"/>
      <c r="AN5" s="721"/>
      <c r="AO5" s="722"/>
      <c r="AP5" s="725" t="s">
        <v>362</v>
      </c>
      <c r="AQ5" s="721"/>
      <c r="AR5" s="721"/>
      <c r="AS5" s="721"/>
      <c r="AT5" s="722"/>
      <c r="AU5" s="725" t="s">
        <v>363</v>
      </c>
      <c r="AV5" s="721"/>
      <c r="AW5" s="721"/>
      <c r="AX5" s="721"/>
      <c r="AY5" s="727"/>
      <c r="AZ5" s="232"/>
      <c r="BA5" s="232"/>
      <c r="BB5" s="232"/>
      <c r="BC5" s="232"/>
      <c r="BD5" s="232"/>
      <c r="BE5" s="233"/>
      <c r="BF5" s="233"/>
      <c r="BG5" s="233"/>
      <c r="BH5" s="233"/>
      <c r="BI5" s="233"/>
      <c r="BJ5" s="233"/>
      <c r="BK5" s="233"/>
      <c r="BL5" s="233"/>
      <c r="BM5" s="233"/>
      <c r="BN5" s="233"/>
      <c r="BO5" s="233"/>
      <c r="BP5" s="233"/>
      <c r="BQ5" s="729" t="s">
        <v>364</v>
      </c>
      <c r="BR5" s="730"/>
      <c r="BS5" s="730"/>
      <c r="BT5" s="730"/>
      <c r="BU5" s="730"/>
      <c r="BV5" s="730"/>
      <c r="BW5" s="730"/>
      <c r="BX5" s="730"/>
      <c r="BY5" s="730"/>
      <c r="BZ5" s="730"/>
      <c r="CA5" s="730"/>
      <c r="CB5" s="730"/>
      <c r="CC5" s="730"/>
      <c r="CD5" s="730"/>
      <c r="CE5" s="730"/>
      <c r="CF5" s="730"/>
      <c r="CG5" s="731"/>
      <c r="CH5" s="725" t="s">
        <v>365</v>
      </c>
      <c r="CI5" s="721"/>
      <c r="CJ5" s="721"/>
      <c r="CK5" s="721"/>
      <c r="CL5" s="722"/>
      <c r="CM5" s="725" t="s">
        <v>366</v>
      </c>
      <c r="CN5" s="721"/>
      <c r="CO5" s="721"/>
      <c r="CP5" s="721"/>
      <c r="CQ5" s="722"/>
      <c r="CR5" s="725" t="s">
        <v>367</v>
      </c>
      <c r="CS5" s="721"/>
      <c r="CT5" s="721"/>
      <c r="CU5" s="721"/>
      <c r="CV5" s="722"/>
      <c r="CW5" s="725" t="s">
        <v>368</v>
      </c>
      <c r="CX5" s="721"/>
      <c r="CY5" s="721"/>
      <c r="CZ5" s="721"/>
      <c r="DA5" s="722"/>
      <c r="DB5" s="725" t="s">
        <v>369</v>
      </c>
      <c r="DC5" s="721"/>
      <c r="DD5" s="721"/>
      <c r="DE5" s="721"/>
      <c r="DF5" s="722"/>
      <c r="DG5" s="774" t="s">
        <v>370</v>
      </c>
      <c r="DH5" s="775"/>
      <c r="DI5" s="775"/>
      <c r="DJ5" s="775"/>
      <c r="DK5" s="776"/>
      <c r="DL5" s="774" t="s">
        <v>371</v>
      </c>
      <c r="DM5" s="775"/>
      <c r="DN5" s="775"/>
      <c r="DO5" s="775"/>
      <c r="DP5" s="776"/>
      <c r="DQ5" s="725" t="s">
        <v>372</v>
      </c>
      <c r="DR5" s="721"/>
      <c r="DS5" s="721"/>
      <c r="DT5" s="721"/>
      <c r="DU5" s="722"/>
      <c r="DV5" s="725" t="s">
        <v>363</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373</v>
      </c>
      <c r="C7" s="761"/>
      <c r="D7" s="761"/>
      <c r="E7" s="761"/>
      <c r="F7" s="761"/>
      <c r="G7" s="761"/>
      <c r="H7" s="761"/>
      <c r="I7" s="761"/>
      <c r="J7" s="761"/>
      <c r="K7" s="761"/>
      <c r="L7" s="761"/>
      <c r="M7" s="761"/>
      <c r="N7" s="761"/>
      <c r="O7" s="761"/>
      <c r="P7" s="762"/>
      <c r="Q7" s="763">
        <v>2130</v>
      </c>
      <c r="R7" s="764"/>
      <c r="S7" s="764"/>
      <c r="T7" s="764"/>
      <c r="U7" s="764"/>
      <c r="V7" s="764">
        <v>2050</v>
      </c>
      <c r="W7" s="764"/>
      <c r="X7" s="764"/>
      <c r="Y7" s="764"/>
      <c r="Z7" s="764"/>
      <c r="AA7" s="764">
        <v>80</v>
      </c>
      <c r="AB7" s="764"/>
      <c r="AC7" s="764"/>
      <c r="AD7" s="764"/>
      <c r="AE7" s="765"/>
      <c r="AF7" s="766">
        <v>80</v>
      </c>
      <c r="AG7" s="767"/>
      <c r="AH7" s="767"/>
      <c r="AI7" s="767"/>
      <c r="AJ7" s="768"/>
      <c r="AK7" s="769" t="s">
        <v>551</v>
      </c>
      <c r="AL7" s="770"/>
      <c r="AM7" s="770"/>
      <c r="AN7" s="770"/>
      <c r="AO7" s="770"/>
      <c r="AP7" s="770">
        <v>2240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2130</v>
      </c>
      <c r="R23" s="793"/>
      <c r="S23" s="793"/>
      <c r="T23" s="793"/>
      <c r="U23" s="793"/>
      <c r="V23" s="793">
        <v>2050</v>
      </c>
      <c r="W23" s="793"/>
      <c r="X23" s="793"/>
      <c r="Y23" s="793"/>
      <c r="Z23" s="793"/>
      <c r="AA23" s="793">
        <v>80</v>
      </c>
      <c r="AB23" s="793"/>
      <c r="AC23" s="793"/>
      <c r="AD23" s="793"/>
      <c r="AE23" s="794"/>
      <c r="AF23" s="795">
        <v>80</v>
      </c>
      <c r="AG23" s="793"/>
      <c r="AH23" s="793"/>
      <c r="AI23" s="793"/>
      <c r="AJ23" s="796"/>
      <c r="AK23" s="797"/>
      <c r="AL23" s="798"/>
      <c r="AM23" s="798"/>
      <c r="AN23" s="798"/>
      <c r="AO23" s="798"/>
      <c r="AP23" s="793">
        <v>2240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378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356</v>
      </c>
      <c r="B26" s="730"/>
      <c r="C26" s="730"/>
      <c r="D26" s="730"/>
      <c r="E26" s="730"/>
      <c r="F26" s="730"/>
      <c r="G26" s="730"/>
      <c r="H26" s="730"/>
      <c r="I26" s="730"/>
      <c r="J26" s="730"/>
      <c r="K26" s="730"/>
      <c r="L26" s="730"/>
      <c r="M26" s="730"/>
      <c r="N26" s="730"/>
      <c r="O26" s="730"/>
      <c r="P26" s="731"/>
      <c r="Q26" s="725" t="s">
        <v>379</v>
      </c>
      <c r="R26" s="721"/>
      <c r="S26" s="721"/>
      <c r="T26" s="721"/>
      <c r="U26" s="722"/>
      <c r="V26" s="725" t="s">
        <v>380</v>
      </c>
      <c r="W26" s="721"/>
      <c r="X26" s="721"/>
      <c r="Y26" s="721"/>
      <c r="Z26" s="722"/>
      <c r="AA26" s="725" t="s">
        <v>381</v>
      </c>
      <c r="AB26" s="721"/>
      <c r="AC26" s="721"/>
      <c r="AD26" s="721"/>
      <c r="AE26" s="721"/>
      <c r="AF26" s="814" t="s">
        <v>382</v>
      </c>
      <c r="AG26" s="815"/>
      <c r="AH26" s="815"/>
      <c r="AI26" s="815"/>
      <c r="AJ26" s="816"/>
      <c r="AK26" s="721" t="s">
        <v>383</v>
      </c>
      <c r="AL26" s="721"/>
      <c r="AM26" s="721"/>
      <c r="AN26" s="721"/>
      <c r="AO26" s="722"/>
      <c r="AP26" s="725" t="s">
        <v>384</v>
      </c>
      <c r="AQ26" s="721"/>
      <c r="AR26" s="721"/>
      <c r="AS26" s="721"/>
      <c r="AT26" s="722"/>
      <c r="AU26" s="725" t="s">
        <v>385</v>
      </c>
      <c r="AV26" s="721"/>
      <c r="AW26" s="721"/>
      <c r="AX26" s="721"/>
      <c r="AY26" s="722"/>
      <c r="AZ26" s="725" t="s">
        <v>386</v>
      </c>
      <c r="BA26" s="721"/>
      <c r="BB26" s="721"/>
      <c r="BC26" s="721"/>
      <c r="BD26" s="722"/>
      <c r="BE26" s="725" t="s">
        <v>363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387</v>
      </c>
      <c r="C28" s="761"/>
      <c r="D28" s="761"/>
      <c r="E28" s="761"/>
      <c r="F28" s="761"/>
      <c r="G28" s="761"/>
      <c r="H28" s="761"/>
      <c r="I28" s="761"/>
      <c r="J28" s="761"/>
      <c r="K28" s="761"/>
      <c r="L28" s="761"/>
      <c r="M28" s="761"/>
      <c r="N28" s="761"/>
      <c r="O28" s="761"/>
      <c r="P28" s="762"/>
      <c r="Q28" s="822">
        <v>97</v>
      </c>
      <c r="R28" s="823"/>
      <c r="S28" s="823"/>
      <c r="T28" s="823"/>
      <c r="U28" s="823"/>
      <c r="V28" s="823">
        <v>96</v>
      </c>
      <c r="W28" s="823"/>
      <c r="X28" s="823"/>
      <c r="Y28" s="823"/>
      <c r="Z28" s="823"/>
      <c r="AA28" s="823">
        <v>1</v>
      </c>
      <c r="AB28" s="823"/>
      <c r="AC28" s="823"/>
      <c r="AD28" s="823"/>
      <c r="AE28" s="824"/>
      <c r="AF28" s="825">
        <v>1</v>
      </c>
      <c r="AG28" s="823"/>
      <c r="AH28" s="823"/>
      <c r="AI28" s="823"/>
      <c r="AJ28" s="826"/>
      <c r="AK28" s="827">
        <v>17</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388</v>
      </c>
      <c r="C29" s="750"/>
      <c r="D29" s="750"/>
      <c r="E29" s="750"/>
      <c r="F29" s="750"/>
      <c r="G29" s="750"/>
      <c r="H29" s="750"/>
      <c r="I29" s="750"/>
      <c r="J29" s="750"/>
      <c r="K29" s="750"/>
      <c r="L29" s="750"/>
      <c r="M29" s="750"/>
      <c r="N29" s="750"/>
      <c r="O29" s="750"/>
      <c r="P29" s="751"/>
      <c r="Q29" s="752">
        <v>88</v>
      </c>
      <c r="R29" s="753"/>
      <c r="S29" s="753"/>
      <c r="T29" s="753"/>
      <c r="U29" s="753"/>
      <c r="V29" s="753">
        <v>68</v>
      </c>
      <c r="W29" s="753"/>
      <c r="X29" s="753"/>
      <c r="Y29" s="753"/>
      <c r="Z29" s="753"/>
      <c r="AA29" s="753">
        <v>20</v>
      </c>
      <c r="AB29" s="753"/>
      <c r="AC29" s="753"/>
      <c r="AD29" s="753"/>
      <c r="AE29" s="754"/>
      <c r="AF29" s="755">
        <v>20</v>
      </c>
      <c r="AG29" s="756"/>
      <c r="AH29" s="756"/>
      <c r="AI29" s="756"/>
      <c r="AJ29" s="757"/>
      <c r="AK29" s="834">
        <v>19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389</v>
      </c>
      <c r="C30" s="750"/>
      <c r="D30" s="750"/>
      <c r="E30" s="750"/>
      <c r="F30" s="750"/>
      <c r="G30" s="750"/>
      <c r="H30" s="750"/>
      <c r="I30" s="750"/>
      <c r="J30" s="750"/>
      <c r="K30" s="750"/>
      <c r="L30" s="750"/>
      <c r="M30" s="750"/>
      <c r="N30" s="750"/>
      <c r="O30" s="750"/>
      <c r="P30" s="751"/>
      <c r="Q30" s="752">
        <v>34</v>
      </c>
      <c r="R30" s="753"/>
      <c r="S30" s="753"/>
      <c r="T30" s="753"/>
      <c r="U30" s="753"/>
      <c r="V30" s="753">
        <v>30</v>
      </c>
      <c r="W30" s="753"/>
      <c r="X30" s="753"/>
      <c r="Y30" s="753"/>
      <c r="Z30" s="753"/>
      <c r="AA30" s="753">
        <v>4</v>
      </c>
      <c r="AB30" s="753"/>
      <c r="AC30" s="753"/>
      <c r="AD30" s="753"/>
      <c r="AE30" s="754"/>
      <c r="AF30" s="755">
        <v>4</v>
      </c>
      <c r="AG30" s="756"/>
      <c r="AH30" s="756"/>
      <c r="AI30" s="756"/>
      <c r="AJ30" s="757"/>
      <c r="AK30" s="834">
        <v>30</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390</v>
      </c>
      <c r="C31" s="750"/>
      <c r="D31" s="750"/>
      <c r="E31" s="750"/>
      <c r="F31" s="750"/>
      <c r="G31" s="750"/>
      <c r="H31" s="750"/>
      <c r="I31" s="750"/>
      <c r="J31" s="750"/>
      <c r="K31" s="750"/>
      <c r="L31" s="750"/>
      <c r="M31" s="750"/>
      <c r="N31" s="750"/>
      <c r="O31" s="750"/>
      <c r="P31" s="751"/>
      <c r="Q31" s="752">
        <v>15</v>
      </c>
      <c r="R31" s="753"/>
      <c r="S31" s="753"/>
      <c r="T31" s="753"/>
      <c r="U31" s="753"/>
      <c r="V31" s="753">
        <v>14</v>
      </c>
      <c r="W31" s="753"/>
      <c r="X31" s="753"/>
      <c r="Y31" s="753"/>
      <c r="Z31" s="753"/>
      <c r="AA31" s="753">
        <v>1</v>
      </c>
      <c r="AB31" s="753"/>
      <c r="AC31" s="753"/>
      <c r="AD31" s="753"/>
      <c r="AE31" s="754"/>
      <c r="AF31" s="755">
        <v>1</v>
      </c>
      <c r="AG31" s="756"/>
      <c r="AH31" s="756"/>
      <c r="AI31" s="756"/>
      <c r="AJ31" s="757"/>
      <c r="AK31" s="834">
        <v>6</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391</v>
      </c>
      <c r="C32" s="750"/>
      <c r="D32" s="750"/>
      <c r="E32" s="750"/>
      <c r="F32" s="750"/>
      <c r="G32" s="750"/>
      <c r="H32" s="750"/>
      <c r="I32" s="750"/>
      <c r="J32" s="750"/>
      <c r="K32" s="750"/>
      <c r="L32" s="750"/>
      <c r="M32" s="750"/>
      <c r="N32" s="750"/>
      <c r="O32" s="750"/>
      <c r="P32" s="751"/>
      <c r="Q32" s="752">
        <v>49</v>
      </c>
      <c r="R32" s="753"/>
      <c r="S32" s="753"/>
      <c r="T32" s="753"/>
      <c r="U32" s="753"/>
      <c r="V32" s="753">
        <v>47</v>
      </c>
      <c r="W32" s="753"/>
      <c r="X32" s="753"/>
      <c r="Y32" s="753"/>
      <c r="Z32" s="753"/>
      <c r="AA32" s="753">
        <v>2</v>
      </c>
      <c r="AB32" s="753"/>
      <c r="AC32" s="753"/>
      <c r="AD32" s="753"/>
      <c r="AE32" s="754"/>
      <c r="AF32" s="755">
        <v>2</v>
      </c>
      <c r="AG32" s="756"/>
      <c r="AH32" s="756"/>
      <c r="AI32" s="756"/>
      <c r="AJ32" s="757"/>
      <c r="AK32" s="834">
        <v>21</v>
      </c>
      <c r="AL32" s="830"/>
      <c r="AM32" s="830"/>
      <c r="AN32" s="830"/>
      <c r="AO32" s="830"/>
      <c r="AP32" s="830">
        <v>105</v>
      </c>
      <c r="AQ32" s="830"/>
      <c r="AR32" s="830"/>
      <c r="AS32" s="830"/>
      <c r="AT32" s="830"/>
      <c r="AU32" s="830">
        <v>71</v>
      </c>
      <c r="AV32" s="830"/>
      <c r="AW32" s="830"/>
      <c r="AX32" s="830"/>
      <c r="AY32" s="830"/>
      <c r="AZ32" s="831" t="s">
        <v>551</v>
      </c>
      <c r="BA32" s="831"/>
      <c r="BB32" s="831"/>
      <c r="BC32" s="831"/>
      <c r="BD32" s="831"/>
      <c r="BE32" s="832" t="s">
        <v>392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393</v>
      </c>
      <c r="C33" s="750"/>
      <c r="D33" s="750"/>
      <c r="E33" s="750"/>
      <c r="F33" s="750"/>
      <c r="G33" s="750"/>
      <c r="H33" s="750"/>
      <c r="I33" s="750"/>
      <c r="J33" s="750"/>
      <c r="K33" s="750"/>
      <c r="L33" s="750"/>
      <c r="M33" s="750"/>
      <c r="N33" s="750"/>
      <c r="O33" s="750"/>
      <c r="P33" s="751"/>
      <c r="Q33" s="752">
        <v>53</v>
      </c>
      <c r="R33" s="753"/>
      <c r="S33" s="753"/>
      <c r="T33" s="753"/>
      <c r="U33" s="753"/>
      <c r="V33" s="753">
        <v>52</v>
      </c>
      <c r="W33" s="753"/>
      <c r="X33" s="753"/>
      <c r="Y33" s="753"/>
      <c r="Z33" s="753"/>
      <c r="AA33" s="753">
        <v>1</v>
      </c>
      <c r="AB33" s="753"/>
      <c r="AC33" s="753"/>
      <c r="AD33" s="753"/>
      <c r="AE33" s="754"/>
      <c r="AF33" s="755">
        <v>1</v>
      </c>
      <c r="AG33" s="756"/>
      <c r="AH33" s="756"/>
      <c r="AI33" s="756"/>
      <c r="AJ33" s="757"/>
      <c r="AK33" s="834">
        <v>29</v>
      </c>
      <c r="AL33" s="830"/>
      <c r="AM33" s="830"/>
      <c r="AN33" s="830"/>
      <c r="AO33" s="830"/>
      <c r="AP33" s="830">
        <v>97</v>
      </c>
      <c r="AQ33" s="830"/>
      <c r="AR33" s="830"/>
      <c r="AS33" s="830"/>
      <c r="AT33" s="830"/>
      <c r="AU33" s="830">
        <v>97</v>
      </c>
      <c r="AV33" s="830"/>
      <c r="AW33" s="830"/>
      <c r="AX33" s="830"/>
      <c r="AY33" s="830"/>
      <c r="AZ33" s="831" t="s">
        <v>551</v>
      </c>
      <c r="BA33" s="831"/>
      <c r="BB33" s="831"/>
      <c r="BC33" s="831"/>
      <c r="BD33" s="831"/>
      <c r="BE33" s="832" t="s">
        <v>392</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v>
      </c>
      <c r="AG63" s="844"/>
      <c r="AH63" s="844"/>
      <c r="AI63" s="844"/>
      <c r="AJ63" s="845"/>
      <c r="AK63" s="846"/>
      <c r="AL63" s="841"/>
      <c r="AM63" s="841"/>
      <c r="AN63" s="841"/>
      <c r="AO63" s="841"/>
      <c r="AP63" s="844">
        <v>202</v>
      </c>
      <c r="AQ63" s="844"/>
      <c r="AR63" s="844"/>
      <c r="AS63" s="844"/>
      <c r="AT63" s="844"/>
      <c r="AU63" s="844">
        <v>168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397</v>
      </c>
      <c r="B66" s="730"/>
      <c r="C66" s="730"/>
      <c r="D66" s="730"/>
      <c r="E66" s="730"/>
      <c r="F66" s="730"/>
      <c r="G66" s="730"/>
      <c r="H66" s="730"/>
      <c r="I66" s="730"/>
      <c r="J66" s="730"/>
      <c r="K66" s="730"/>
      <c r="L66" s="730"/>
      <c r="M66" s="730"/>
      <c r="N66" s="730"/>
      <c r="O66" s="730"/>
      <c r="P66" s="731"/>
      <c r="Q66" s="725" t="s">
        <v>379</v>
      </c>
      <c r="R66" s="721"/>
      <c r="S66" s="721"/>
      <c r="T66" s="721"/>
      <c r="U66" s="722"/>
      <c r="V66" s="725" t="s">
        <v>380</v>
      </c>
      <c r="W66" s="721"/>
      <c r="X66" s="721"/>
      <c r="Y66" s="721"/>
      <c r="Z66" s="722"/>
      <c r="AA66" s="725" t="s">
        <v>381</v>
      </c>
      <c r="AB66" s="721"/>
      <c r="AC66" s="721"/>
      <c r="AD66" s="721"/>
      <c r="AE66" s="722"/>
      <c r="AF66" s="854" t="s">
        <v>382</v>
      </c>
      <c r="AG66" s="815"/>
      <c r="AH66" s="815"/>
      <c r="AI66" s="815"/>
      <c r="AJ66" s="855"/>
      <c r="AK66" s="725" t="s">
        <v>383</v>
      </c>
      <c r="AL66" s="730"/>
      <c r="AM66" s="730"/>
      <c r="AN66" s="730"/>
      <c r="AO66" s="731"/>
      <c r="AP66" s="725" t="s">
        <v>384</v>
      </c>
      <c r="AQ66" s="721"/>
      <c r="AR66" s="721"/>
      <c r="AS66" s="721"/>
      <c r="AT66" s="722"/>
      <c r="AU66" s="725" t="s">
        <v>398</v>
      </c>
      <c r="AV66" s="721"/>
      <c r="AW66" s="721"/>
      <c r="AX66" s="721"/>
      <c r="AY66" s="722"/>
      <c r="AZ66" s="725" t="s">
        <v>363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1407</v>
      </c>
      <c r="R68" s="866"/>
      <c r="S68" s="866"/>
      <c r="T68" s="866"/>
      <c r="U68" s="866"/>
      <c r="V68" s="866">
        <v>1380</v>
      </c>
      <c r="W68" s="866"/>
      <c r="X68" s="866"/>
      <c r="Y68" s="866"/>
      <c r="Z68" s="866"/>
      <c r="AA68" s="866">
        <v>27</v>
      </c>
      <c r="AB68" s="866"/>
      <c r="AC68" s="866"/>
      <c r="AD68" s="866"/>
      <c r="AE68" s="866"/>
      <c r="AF68" s="866">
        <v>27</v>
      </c>
      <c r="AG68" s="866"/>
      <c r="AH68" s="866"/>
      <c r="AI68" s="866"/>
      <c r="AJ68" s="866"/>
      <c r="AK68" s="866" t="s">
        <v>551</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33</v>
      </c>
      <c r="R69" s="830"/>
      <c r="S69" s="830"/>
      <c r="T69" s="830"/>
      <c r="U69" s="830"/>
      <c r="V69" s="830">
        <v>30</v>
      </c>
      <c r="W69" s="830"/>
      <c r="X69" s="830"/>
      <c r="Y69" s="830"/>
      <c r="Z69" s="830"/>
      <c r="AA69" s="830">
        <v>3</v>
      </c>
      <c r="AB69" s="830"/>
      <c r="AC69" s="830"/>
      <c r="AD69" s="830"/>
      <c r="AE69" s="830"/>
      <c r="AF69" s="830">
        <v>3</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702</v>
      </c>
      <c r="R70" s="830"/>
      <c r="S70" s="830"/>
      <c r="T70" s="830"/>
      <c r="U70" s="830"/>
      <c r="V70" s="830">
        <v>620</v>
      </c>
      <c r="W70" s="830"/>
      <c r="X70" s="830"/>
      <c r="Y70" s="830"/>
      <c r="Z70" s="830"/>
      <c r="AA70" s="830">
        <v>82</v>
      </c>
      <c r="AB70" s="830"/>
      <c r="AC70" s="830"/>
      <c r="AD70" s="830"/>
      <c r="AE70" s="830"/>
      <c r="AF70" s="830">
        <v>82</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112</v>
      </c>
      <c r="AG88" s="844"/>
      <c r="AH88" s="844"/>
      <c r="AI88" s="844"/>
      <c r="AJ88" s="844"/>
      <c r="AK88" s="841"/>
      <c r="AL88" s="841"/>
      <c r="AM88" s="841"/>
      <c r="AN88" s="841"/>
      <c r="AO88" s="841"/>
      <c r="AP88" s="844" t="s">
        <v>551</v>
      </c>
      <c r="AQ88" s="844"/>
      <c r="AR88" s="844"/>
      <c r="AS88" s="844"/>
      <c r="AT88" s="844"/>
      <c r="AU88" s="844" t="s">
        <v>551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1218" t="str">
        <f>IF(SUM(CR7:CV101)=0,"-",SUM(CR7:CV101))</f>
        <v>-</v>
      </c>
      <c r="CS102" s="1218"/>
      <c r="CT102" s="1218"/>
      <c r="CU102" s="1218"/>
      <c r="CV102" s="1218"/>
      <c r="CW102" s="1219" t="str">
        <f t="shared" ref="CW102" si="0">IF(SUM(CW7:DA101)=0,"-",SUM(CW7:DA101))</f>
        <v>-</v>
      </c>
      <c r="CX102" s="1220"/>
      <c r="CY102" s="1220"/>
      <c r="CZ102" s="1220"/>
      <c r="DA102" s="1221"/>
      <c r="DB102" s="1219" t="str">
        <f t="shared" ref="DB102" si="1">IF(SUM(DB7:DF101)=0,"-",SUM(DB7:DF101))</f>
        <v>-</v>
      </c>
      <c r="DC102" s="1220"/>
      <c r="DD102" s="1220"/>
      <c r="DE102" s="1220"/>
      <c r="DF102" s="1221"/>
      <c r="DG102" s="1219" t="str">
        <f t="shared" ref="DG102" si="2">IF(SUM(DG7:DK101)=0,"-",SUM(DG7:DK101))</f>
        <v>-</v>
      </c>
      <c r="DH102" s="1220"/>
      <c r="DI102" s="1220"/>
      <c r="DJ102" s="1220"/>
      <c r="DK102" s="1221"/>
      <c r="DL102" s="1219" t="str">
        <f t="shared" ref="DL102" si="3">IF(SUM(DL7:DP101)=0,"-",SUM(DL7:DP101))</f>
        <v>-</v>
      </c>
      <c r="DM102" s="1220"/>
      <c r="DN102" s="1220"/>
      <c r="DO102" s="1220"/>
      <c r="DP102" s="1221"/>
      <c r="DQ102" s="1219" t="str">
        <f t="shared" ref="DQ102" si="4">IF(SUM(DQ7:DU101)=0,"-",SUM(DQ7:DU101))</f>
        <v>-</v>
      </c>
      <c r="DR102" s="1220"/>
      <c r="DS102" s="1220"/>
      <c r="DT102" s="1220"/>
      <c r="DU102" s="1221"/>
      <c r="DV102" s="789"/>
      <c r="DW102" s="790"/>
      <c r="DX102" s="790"/>
      <c r="DY102" s="790"/>
      <c r="DZ102" s="91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3" t="s">
        <v>401</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4" t="s">
        <v>402</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5" t="s">
        <v>405</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406</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30" customFormat="1" ht="26.25" customHeight="1" x14ac:dyDescent="0.2">
      <c r="A109" s="910" t="s">
        <v>407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408</v>
      </c>
      <c r="AB109" s="891"/>
      <c r="AC109" s="891"/>
      <c r="AD109" s="891"/>
      <c r="AE109" s="892"/>
      <c r="AF109" s="890" t="s">
        <v>409</v>
      </c>
      <c r="AG109" s="891"/>
      <c r="AH109" s="891"/>
      <c r="AI109" s="891"/>
      <c r="AJ109" s="892"/>
      <c r="AK109" s="890" t="s">
        <v>293</v>
      </c>
      <c r="AL109" s="891"/>
      <c r="AM109" s="891"/>
      <c r="AN109" s="891"/>
      <c r="AO109" s="892"/>
      <c r="AP109" s="890" t="s">
        <v>410</v>
      </c>
      <c r="AQ109" s="891"/>
      <c r="AR109" s="891"/>
      <c r="AS109" s="891"/>
      <c r="AT109" s="893"/>
      <c r="AU109" s="910" t="s">
        <v>407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408</v>
      </c>
      <c r="BR109" s="891"/>
      <c r="BS109" s="891"/>
      <c r="BT109" s="891"/>
      <c r="BU109" s="892"/>
      <c r="BV109" s="890" t="s">
        <v>409</v>
      </c>
      <c r="BW109" s="891"/>
      <c r="BX109" s="891"/>
      <c r="BY109" s="891"/>
      <c r="BZ109" s="892"/>
      <c r="CA109" s="890" t="s">
        <v>293</v>
      </c>
      <c r="CB109" s="891"/>
      <c r="CC109" s="891"/>
      <c r="CD109" s="891"/>
      <c r="CE109" s="892"/>
      <c r="CF109" s="911" t="s">
        <v>410</v>
      </c>
      <c r="CG109" s="911"/>
      <c r="CH109" s="911"/>
      <c r="CI109" s="911"/>
      <c r="CJ109" s="911"/>
      <c r="CK109" s="890" t="s">
        <v>411</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408</v>
      </c>
      <c r="DH109" s="891"/>
      <c r="DI109" s="891"/>
      <c r="DJ109" s="891"/>
      <c r="DK109" s="892"/>
      <c r="DL109" s="890" t="s">
        <v>409</v>
      </c>
      <c r="DM109" s="891"/>
      <c r="DN109" s="891"/>
      <c r="DO109" s="891"/>
      <c r="DP109" s="892"/>
      <c r="DQ109" s="890" t="s">
        <v>293</v>
      </c>
      <c r="DR109" s="891"/>
      <c r="DS109" s="891"/>
      <c r="DT109" s="891"/>
      <c r="DU109" s="892"/>
      <c r="DV109" s="890" t="s">
        <v>410</v>
      </c>
      <c r="DW109" s="891"/>
      <c r="DX109" s="891"/>
      <c r="DY109" s="891"/>
      <c r="DZ109" s="893"/>
    </row>
    <row r="110" spans="1:131" s="230" customFormat="1" ht="26.25" customHeight="1" x14ac:dyDescent="0.2">
      <c r="A110" s="894" t="s">
        <v>412</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323019</v>
      </c>
      <c r="AB110" s="898"/>
      <c r="AC110" s="898"/>
      <c r="AD110" s="898"/>
      <c r="AE110" s="899"/>
      <c r="AF110" s="900">
        <v>334229</v>
      </c>
      <c r="AG110" s="898"/>
      <c r="AH110" s="898"/>
      <c r="AI110" s="898"/>
      <c r="AJ110" s="899"/>
      <c r="AK110" s="900">
        <v>338926</v>
      </c>
      <c r="AL110" s="898"/>
      <c r="AM110" s="898"/>
      <c r="AN110" s="898"/>
      <c r="AO110" s="899"/>
      <c r="AP110" s="901">
        <v>27.6</v>
      </c>
      <c r="AQ110" s="902"/>
      <c r="AR110" s="902"/>
      <c r="AS110" s="902"/>
      <c r="AT110" s="903"/>
      <c r="AU110" s="904" t="s">
        <v>69</v>
      </c>
      <c r="AV110" s="905"/>
      <c r="AW110" s="905"/>
      <c r="AX110" s="905"/>
      <c r="AY110" s="905"/>
      <c r="AZ110" s="927" t="s">
        <v>413</v>
      </c>
      <c r="BA110" s="895"/>
      <c r="BB110" s="895"/>
      <c r="BC110" s="895"/>
      <c r="BD110" s="895"/>
      <c r="BE110" s="895"/>
      <c r="BF110" s="895"/>
      <c r="BG110" s="895"/>
      <c r="BH110" s="895"/>
      <c r="BI110" s="895"/>
      <c r="BJ110" s="895"/>
      <c r="BK110" s="895"/>
      <c r="BL110" s="895"/>
      <c r="BM110" s="895"/>
      <c r="BN110" s="895"/>
      <c r="BO110" s="895"/>
      <c r="BP110" s="896"/>
      <c r="BQ110" s="928">
        <v>2773970</v>
      </c>
      <c r="BR110" s="929"/>
      <c r="BS110" s="929"/>
      <c r="BT110" s="929"/>
      <c r="BU110" s="929"/>
      <c r="BV110" s="929">
        <v>2496823</v>
      </c>
      <c r="BW110" s="929"/>
      <c r="BX110" s="929"/>
      <c r="BY110" s="929"/>
      <c r="BZ110" s="929"/>
      <c r="CA110" s="929">
        <v>2239712</v>
      </c>
      <c r="CB110" s="929"/>
      <c r="CC110" s="929"/>
      <c r="CD110" s="929"/>
      <c r="CE110" s="929"/>
      <c r="CF110" s="942">
        <v>182.4</v>
      </c>
      <c r="CG110" s="943"/>
      <c r="CH110" s="943"/>
      <c r="CI110" s="943"/>
      <c r="CJ110" s="943"/>
      <c r="CK110" s="944" t="s">
        <v>414</v>
      </c>
      <c r="CL110" s="945"/>
      <c r="CM110" s="927" t="s">
        <v>415</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122</v>
      </c>
      <c r="DH110" s="929"/>
      <c r="DI110" s="929"/>
      <c r="DJ110" s="929"/>
      <c r="DK110" s="929"/>
      <c r="DL110" s="929" t="s">
        <v>122</v>
      </c>
      <c r="DM110" s="929"/>
      <c r="DN110" s="929"/>
      <c r="DO110" s="929"/>
      <c r="DP110" s="929"/>
      <c r="DQ110" s="929" t="s">
        <v>122</v>
      </c>
      <c r="DR110" s="929"/>
      <c r="DS110" s="929"/>
      <c r="DT110" s="929"/>
      <c r="DU110" s="929"/>
      <c r="DV110" s="930" t="s">
        <v>122</v>
      </c>
      <c r="DW110" s="930"/>
      <c r="DX110" s="930"/>
      <c r="DY110" s="930"/>
      <c r="DZ110" s="931"/>
    </row>
    <row r="111" spans="1:131" s="230" customFormat="1" ht="26.25" customHeight="1" x14ac:dyDescent="0.2">
      <c r="A111" s="932" t="s">
        <v>416</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122</v>
      </c>
      <c r="AB111" s="936"/>
      <c r="AC111" s="936"/>
      <c r="AD111" s="936"/>
      <c r="AE111" s="937"/>
      <c r="AF111" s="938" t="s">
        <v>122</v>
      </c>
      <c r="AG111" s="936"/>
      <c r="AH111" s="936"/>
      <c r="AI111" s="936"/>
      <c r="AJ111" s="937"/>
      <c r="AK111" s="938" t="s">
        <v>122</v>
      </c>
      <c r="AL111" s="936"/>
      <c r="AM111" s="936"/>
      <c r="AN111" s="936"/>
      <c r="AO111" s="937"/>
      <c r="AP111" s="939" t="s">
        <v>122</v>
      </c>
      <c r="AQ111" s="940"/>
      <c r="AR111" s="940"/>
      <c r="AS111" s="940"/>
      <c r="AT111" s="941"/>
      <c r="AU111" s="906"/>
      <c r="AV111" s="907"/>
      <c r="AW111" s="907"/>
      <c r="AX111" s="907"/>
      <c r="AY111" s="907"/>
      <c r="AZ111" s="920" t="s">
        <v>417</v>
      </c>
      <c r="BA111" s="921"/>
      <c r="BB111" s="921"/>
      <c r="BC111" s="921"/>
      <c r="BD111" s="921"/>
      <c r="BE111" s="921"/>
      <c r="BF111" s="921"/>
      <c r="BG111" s="921"/>
      <c r="BH111" s="921"/>
      <c r="BI111" s="921"/>
      <c r="BJ111" s="921"/>
      <c r="BK111" s="921"/>
      <c r="BL111" s="921"/>
      <c r="BM111" s="921"/>
      <c r="BN111" s="921"/>
      <c r="BO111" s="921"/>
      <c r="BP111" s="922"/>
      <c r="BQ111" s="923" t="s">
        <v>122</v>
      </c>
      <c r="BR111" s="924"/>
      <c r="BS111" s="924"/>
      <c r="BT111" s="924"/>
      <c r="BU111" s="924"/>
      <c r="BV111" s="924" t="s">
        <v>122</v>
      </c>
      <c r="BW111" s="924"/>
      <c r="BX111" s="924"/>
      <c r="BY111" s="924"/>
      <c r="BZ111" s="924"/>
      <c r="CA111" s="924">
        <v>4681</v>
      </c>
      <c r="CB111" s="924"/>
      <c r="CC111" s="924"/>
      <c r="CD111" s="924"/>
      <c r="CE111" s="924"/>
      <c r="CF111" s="918">
        <v>0.4</v>
      </c>
      <c r="CG111" s="919"/>
      <c r="CH111" s="919"/>
      <c r="CI111" s="919"/>
      <c r="CJ111" s="919"/>
      <c r="CK111" s="946"/>
      <c r="CL111" s="947"/>
      <c r="CM111" s="920" t="s">
        <v>418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122</v>
      </c>
      <c r="DH111" s="924"/>
      <c r="DI111" s="924"/>
      <c r="DJ111" s="924"/>
      <c r="DK111" s="924"/>
      <c r="DL111" s="924" t="s">
        <v>122</v>
      </c>
      <c r="DM111" s="924"/>
      <c r="DN111" s="924"/>
      <c r="DO111" s="924"/>
      <c r="DP111" s="924"/>
      <c r="DQ111" s="924" t="s">
        <v>122</v>
      </c>
      <c r="DR111" s="924"/>
      <c r="DS111" s="924"/>
      <c r="DT111" s="924"/>
      <c r="DU111" s="924"/>
      <c r="DV111" s="925" t="s">
        <v>122</v>
      </c>
      <c r="DW111" s="925"/>
      <c r="DX111" s="925"/>
      <c r="DY111" s="925"/>
      <c r="DZ111" s="926"/>
    </row>
    <row r="112" spans="1:131" s="230" customFormat="1" ht="26.25" customHeight="1" x14ac:dyDescent="0.2">
      <c r="A112" s="950" t="s">
        <v>419</v>
      </c>
      <c r="B112" s="951"/>
      <c r="C112" s="921" t="s">
        <v>420</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122</v>
      </c>
      <c r="AB112" s="957"/>
      <c r="AC112" s="957"/>
      <c r="AD112" s="957"/>
      <c r="AE112" s="958"/>
      <c r="AF112" s="959" t="s">
        <v>122</v>
      </c>
      <c r="AG112" s="957"/>
      <c r="AH112" s="957"/>
      <c r="AI112" s="957"/>
      <c r="AJ112" s="958"/>
      <c r="AK112" s="959" t="s">
        <v>122</v>
      </c>
      <c r="AL112" s="957"/>
      <c r="AM112" s="957"/>
      <c r="AN112" s="957"/>
      <c r="AO112" s="958"/>
      <c r="AP112" s="960" t="s">
        <v>122</v>
      </c>
      <c r="AQ112" s="961"/>
      <c r="AR112" s="961"/>
      <c r="AS112" s="961"/>
      <c r="AT112" s="962"/>
      <c r="AU112" s="906"/>
      <c r="AV112" s="907"/>
      <c r="AW112" s="907"/>
      <c r="AX112" s="907"/>
      <c r="AY112" s="907"/>
      <c r="AZ112" s="920" t="s">
        <v>421</v>
      </c>
      <c r="BA112" s="921"/>
      <c r="BB112" s="921"/>
      <c r="BC112" s="921"/>
      <c r="BD112" s="921"/>
      <c r="BE112" s="921"/>
      <c r="BF112" s="921"/>
      <c r="BG112" s="921"/>
      <c r="BH112" s="921"/>
      <c r="BI112" s="921"/>
      <c r="BJ112" s="921"/>
      <c r="BK112" s="921"/>
      <c r="BL112" s="921"/>
      <c r="BM112" s="921"/>
      <c r="BN112" s="921"/>
      <c r="BO112" s="921"/>
      <c r="BP112" s="922"/>
      <c r="BQ112" s="923">
        <v>184908</v>
      </c>
      <c r="BR112" s="924"/>
      <c r="BS112" s="924"/>
      <c r="BT112" s="924"/>
      <c r="BU112" s="924"/>
      <c r="BV112" s="924">
        <v>175190</v>
      </c>
      <c r="BW112" s="924"/>
      <c r="BX112" s="924"/>
      <c r="BY112" s="924"/>
      <c r="BZ112" s="924"/>
      <c r="CA112" s="924">
        <v>168575</v>
      </c>
      <c r="CB112" s="924"/>
      <c r="CC112" s="924"/>
      <c r="CD112" s="924"/>
      <c r="CE112" s="924"/>
      <c r="CF112" s="918">
        <v>13.7</v>
      </c>
      <c r="CG112" s="919"/>
      <c r="CH112" s="919"/>
      <c r="CI112" s="919"/>
      <c r="CJ112" s="919"/>
      <c r="CK112" s="946"/>
      <c r="CL112" s="947"/>
      <c r="CM112" s="920" t="s">
        <v>422</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122</v>
      </c>
      <c r="DH112" s="924"/>
      <c r="DI112" s="924"/>
      <c r="DJ112" s="924"/>
      <c r="DK112" s="924"/>
      <c r="DL112" s="924" t="s">
        <v>122</v>
      </c>
      <c r="DM112" s="924"/>
      <c r="DN112" s="924"/>
      <c r="DO112" s="924"/>
      <c r="DP112" s="924"/>
      <c r="DQ112" s="924" t="s">
        <v>122</v>
      </c>
      <c r="DR112" s="924"/>
      <c r="DS112" s="924"/>
      <c r="DT112" s="924"/>
      <c r="DU112" s="924"/>
      <c r="DV112" s="925" t="s">
        <v>122</v>
      </c>
      <c r="DW112" s="925"/>
      <c r="DX112" s="925"/>
      <c r="DY112" s="925"/>
      <c r="DZ112" s="926"/>
    </row>
    <row r="113" spans="1:130" s="230" customFormat="1" ht="26.25" customHeight="1" x14ac:dyDescent="0.2">
      <c r="A113" s="952"/>
      <c r="B113" s="953"/>
      <c r="C113" s="921" t="s">
        <v>423</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27520</v>
      </c>
      <c r="AB113" s="936"/>
      <c r="AC113" s="936"/>
      <c r="AD113" s="936"/>
      <c r="AE113" s="937"/>
      <c r="AF113" s="938">
        <v>26298</v>
      </c>
      <c r="AG113" s="936"/>
      <c r="AH113" s="936"/>
      <c r="AI113" s="936"/>
      <c r="AJ113" s="937"/>
      <c r="AK113" s="938">
        <v>26961</v>
      </c>
      <c r="AL113" s="936"/>
      <c r="AM113" s="936"/>
      <c r="AN113" s="936"/>
      <c r="AO113" s="937"/>
      <c r="AP113" s="939">
        <v>2.2000000000000002</v>
      </c>
      <c r="AQ113" s="940"/>
      <c r="AR113" s="940"/>
      <c r="AS113" s="940"/>
      <c r="AT113" s="941"/>
      <c r="AU113" s="906"/>
      <c r="AV113" s="907"/>
      <c r="AW113" s="907"/>
      <c r="AX113" s="907"/>
      <c r="AY113" s="907"/>
      <c r="AZ113" s="920" t="s">
        <v>424</v>
      </c>
      <c r="BA113" s="921"/>
      <c r="BB113" s="921"/>
      <c r="BC113" s="921"/>
      <c r="BD113" s="921"/>
      <c r="BE113" s="921"/>
      <c r="BF113" s="921"/>
      <c r="BG113" s="921"/>
      <c r="BH113" s="921"/>
      <c r="BI113" s="921"/>
      <c r="BJ113" s="921"/>
      <c r="BK113" s="921"/>
      <c r="BL113" s="921"/>
      <c r="BM113" s="921"/>
      <c r="BN113" s="921"/>
      <c r="BO113" s="921"/>
      <c r="BP113" s="922"/>
      <c r="BQ113" s="923" t="s">
        <v>122</v>
      </c>
      <c r="BR113" s="924"/>
      <c r="BS113" s="924"/>
      <c r="BT113" s="924"/>
      <c r="BU113" s="924"/>
      <c r="BV113" s="924" t="s">
        <v>122</v>
      </c>
      <c r="BW113" s="924"/>
      <c r="BX113" s="924"/>
      <c r="BY113" s="924"/>
      <c r="BZ113" s="924"/>
      <c r="CA113" s="924" t="s">
        <v>122</v>
      </c>
      <c r="CB113" s="924"/>
      <c r="CC113" s="924"/>
      <c r="CD113" s="924"/>
      <c r="CE113" s="924"/>
      <c r="CF113" s="918" t="s">
        <v>122</v>
      </c>
      <c r="CG113" s="919"/>
      <c r="CH113" s="919"/>
      <c r="CI113" s="919"/>
      <c r="CJ113" s="919"/>
      <c r="CK113" s="946"/>
      <c r="CL113" s="947"/>
      <c r="CM113" s="920" t="s">
        <v>425</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122</v>
      </c>
      <c r="DH113" s="957"/>
      <c r="DI113" s="957"/>
      <c r="DJ113" s="957"/>
      <c r="DK113" s="958"/>
      <c r="DL113" s="959" t="s">
        <v>122</v>
      </c>
      <c r="DM113" s="957"/>
      <c r="DN113" s="957"/>
      <c r="DO113" s="957"/>
      <c r="DP113" s="958"/>
      <c r="DQ113" s="959" t="s">
        <v>122</v>
      </c>
      <c r="DR113" s="957"/>
      <c r="DS113" s="957"/>
      <c r="DT113" s="957"/>
      <c r="DU113" s="958"/>
      <c r="DV113" s="960" t="s">
        <v>122</v>
      </c>
      <c r="DW113" s="961"/>
      <c r="DX113" s="961"/>
      <c r="DY113" s="961"/>
      <c r="DZ113" s="962"/>
    </row>
    <row r="114" spans="1:130" s="230" customFormat="1" ht="26.25" customHeight="1" x14ac:dyDescent="0.2">
      <c r="A114" s="952"/>
      <c r="B114" s="953"/>
      <c r="C114" s="921" t="s">
        <v>426</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t="s">
        <v>122</v>
      </c>
      <c r="AB114" s="957"/>
      <c r="AC114" s="957"/>
      <c r="AD114" s="957"/>
      <c r="AE114" s="958"/>
      <c r="AF114" s="959" t="s">
        <v>122</v>
      </c>
      <c r="AG114" s="957"/>
      <c r="AH114" s="957"/>
      <c r="AI114" s="957"/>
      <c r="AJ114" s="958"/>
      <c r="AK114" s="959" t="s">
        <v>122</v>
      </c>
      <c r="AL114" s="957"/>
      <c r="AM114" s="957"/>
      <c r="AN114" s="957"/>
      <c r="AO114" s="958"/>
      <c r="AP114" s="960" t="s">
        <v>122</v>
      </c>
      <c r="AQ114" s="961"/>
      <c r="AR114" s="961"/>
      <c r="AS114" s="961"/>
      <c r="AT114" s="962"/>
      <c r="AU114" s="906"/>
      <c r="AV114" s="907"/>
      <c r="AW114" s="907"/>
      <c r="AX114" s="907"/>
      <c r="AY114" s="907"/>
      <c r="AZ114" s="920" t="s">
        <v>427</v>
      </c>
      <c r="BA114" s="921"/>
      <c r="BB114" s="921"/>
      <c r="BC114" s="921"/>
      <c r="BD114" s="921"/>
      <c r="BE114" s="921"/>
      <c r="BF114" s="921"/>
      <c r="BG114" s="921"/>
      <c r="BH114" s="921"/>
      <c r="BI114" s="921"/>
      <c r="BJ114" s="921"/>
      <c r="BK114" s="921"/>
      <c r="BL114" s="921"/>
      <c r="BM114" s="921"/>
      <c r="BN114" s="921"/>
      <c r="BO114" s="921"/>
      <c r="BP114" s="922"/>
      <c r="BQ114" s="923">
        <v>30551</v>
      </c>
      <c r="BR114" s="924"/>
      <c r="BS114" s="924"/>
      <c r="BT114" s="924"/>
      <c r="BU114" s="924"/>
      <c r="BV114" s="924">
        <v>66191</v>
      </c>
      <c r="BW114" s="924"/>
      <c r="BX114" s="924"/>
      <c r="BY114" s="924"/>
      <c r="BZ114" s="924"/>
      <c r="CA114" s="924">
        <v>80473</v>
      </c>
      <c r="CB114" s="924"/>
      <c r="CC114" s="924"/>
      <c r="CD114" s="924"/>
      <c r="CE114" s="924"/>
      <c r="CF114" s="918">
        <v>6.6</v>
      </c>
      <c r="CG114" s="919"/>
      <c r="CH114" s="919"/>
      <c r="CI114" s="919"/>
      <c r="CJ114" s="919"/>
      <c r="CK114" s="946"/>
      <c r="CL114" s="947"/>
      <c r="CM114" s="920" t="s">
        <v>428</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122</v>
      </c>
      <c r="DH114" s="957"/>
      <c r="DI114" s="957"/>
      <c r="DJ114" s="957"/>
      <c r="DK114" s="958"/>
      <c r="DL114" s="959" t="s">
        <v>122</v>
      </c>
      <c r="DM114" s="957"/>
      <c r="DN114" s="957"/>
      <c r="DO114" s="957"/>
      <c r="DP114" s="958"/>
      <c r="DQ114" s="959" t="s">
        <v>122</v>
      </c>
      <c r="DR114" s="957"/>
      <c r="DS114" s="957"/>
      <c r="DT114" s="957"/>
      <c r="DU114" s="958"/>
      <c r="DV114" s="960" t="s">
        <v>122</v>
      </c>
      <c r="DW114" s="961"/>
      <c r="DX114" s="961"/>
      <c r="DY114" s="961"/>
      <c r="DZ114" s="962"/>
    </row>
    <row r="115" spans="1:130" s="230" customFormat="1" ht="26.25" customHeight="1" x14ac:dyDescent="0.2">
      <c r="A115" s="952"/>
      <c r="B115" s="953"/>
      <c r="C115" s="921" t="s">
        <v>429</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122</v>
      </c>
      <c r="AB115" s="936"/>
      <c r="AC115" s="936"/>
      <c r="AD115" s="936"/>
      <c r="AE115" s="937"/>
      <c r="AF115" s="938" t="s">
        <v>122</v>
      </c>
      <c r="AG115" s="936"/>
      <c r="AH115" s="936"/>
      <c r="AI115" s="936"/>
      <c r="AJ115" s="937"/>
      <c r="AK115" s="938" t="s">
        <v>122</v>
      </c>
      <c r="AL115" s="936"/>
      <c r="AM115" s="936"/>
      <c r="AN115" s="936"/>
      <c r="AO115" s="937"/>
      <c r="AP115" s="939" t="s">
        <v>122</v>
      </c>
      <c r="AQ115" s="940"/>
      <c r="AR115" s="940"/>
      <c r="AS115" s="940"/>
      <c r="AT115" s="941"/>
      <c r="AU115" s="906"/>
      <c r="AV115" s="907"/>
      <c r="AW115" s="907"/>
      <c r="AX115" s="907"/>
      <c r="AY115" s="907"/>
      <c r="AZ115" s="920" t="s">
        <v>430</v>
      </c>
      <c r="BA115" s="921"/>
      <c r="BB115" s="921"/>
      <c r="BC115" s="921"/>
      <c r="BD115" s="921"/>
      <c r="BE115" s="921"/>
      <c r="BF115" s="921"/>
      <c r="BG115" s="921"/>
      <c r="BH115" s="921"/>
      <c r="BI115" s="921"/>
      <c r="BJ115" s="921"/>
      <c r="BK115" s="921"/>
      <c r="BL115" s="921"/>
      <c r="BM115" s="921"/>
      <c r="BN115" s="921"/>
      <c r="BO115" s="921"/>
      <c r="BP115" s="922"/>
      <c r="BQ115" s="923" t="s">
        <v>122</v>
      </c>
      <c r="BR115" s="924"/>
      <c r="BS115" s="924"/>
      <c r="BT115" s="924"/>
      <c r="BU115" s="924"/>
      <c r="BV115" s="924" t="s">
        <v>122</v>
      </c>
      <c r="BW115" s="924"/>
      <c r="BX115" s="924"/>
      <c r="BY115" s="924"/>
      <c r="BZ115" s="924"/>
      <c r="CA115" s="924" t="s">
        <v>122</v>
      </c>
      <c r="CB115" s="924"/>
      <c r="CC115" s="924"/>
      <c r="CD115" s="924"/>
      <c r="CE115" s="924"/>
      <c r="CF115" s="918" t="s">
        <v>122</v>
      </c>
      <c r="CG115" s="919"/>
      <c r="CH115" s="919"/>
      <c r="CI115" s="919"/>
      <c r="CJ115" s="919"/>
      <c r="CK115" s="946"/>
      <c r="CL115" s="947"/>
      <c r="CM115" s="920" t="s">
        <v>431</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122</v>
      </c>
      <c r="DH115" s="957"/>
      <c r="DI115" s="957"/>
      <c r="DJ115" s="957"/>
      <c r="DK115" s="958"/>
      <c r="DL115" s="959" t="s">
        <v>122</v>
      </c>
      <c r="DM115" s="957"/>
      <c r="DN115" s="957"/>
      <c r="DO115" s="957"/>
      <c r="DP115" s="958"/>
      <c r="DQ115" s="959" t="s">
        <v>122</v>
      </c>
      <c r="DR115" s="957"/>
      <c r="DS115" s="957"/>
      <c r="DT115" s="957"/>
      <c r="DU115" s="958"/>
      <c r="DV115" s="960" t="s">
        <v>122</v>
      </c>
      <c r="DW115" s="961"/>
      <c r="DX115" s="961"/>
      <c r="DY115" s="961"/>
      <c r="DZ115" s="962"/>
    </row>
    <row r="116" spans="1:130" s="230" customFormat="1" ht="26.25" customHeight="1" x14ac:dyDescent="0.2">
      <c r="A116" s="954"/>
      <c r="B116" s="955"/>
      <c r="C116" s="963" t="s">
        <v>432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122</v>
      </c>
      <c r="AB116" s="957"/>
      <c r="AC116" s="957"/>
      <c r="AD116" s="957"/>
      <c r="AE116" s="958"/>
      <c r="AF116" s="959">
        <v>51</v>
      </c>
      <c r="AG116" s="957"/>
      <c r="AH116" s="957"/>
      <c r="AI116" s="957"/>
      <c r="AJ116" s="958"/>
      <c r="AK116" s="959" t="s">
        <v>122</v>
      </c>
      <c r="AL116" s="957"/>
      <c r="AM116" s="957"/>
      <c r="AN116" s="957"/>
      <c r="AO116" s="958"/>
      <c r="AP116" s="960" t="s">
        <v>122</v>
      </c>
      <c r="AQ116" s="961"/>
      <c r="AR116" s="961"/>
      <c r="AS116" s="961"/>
      <c r="AT116" s="962"/>
      <c r="AU116" s="906"/>
      <c r="AV116" s="907"/>
      <c r="AW116" s="907"/>
      <c r="AX116" s="907"/>
      <c r="AY116" s="907"/>
      <c r="AZ116" s="965" t="s">
        <v>433</v>
      </c>
      <c r="BA116" s="966"/>
      <c r="BB116" s="966"/>
      <c r="BC116" s="966"/>
      <c r="BD116" s="966"/>
      <c r="BE116" s="966"/>
      <c r="BF116" s="966"/>
      <c r="BG116" s="966"/>
      <c r="BH116" s="966"/>
      <c r="BI116" s="966"/>
      <c r="BJ116" s="966"/>
      <c r="BK116" s="966"/>
      <c r="BL116" s="966"/>
      <c r="BM116" s="966"/>
      <c r="BN116" s="966"/>
      <c r="BO116" s="966"/>
      <c r="BP116" s="967"/>
      <c r="BQ116" s="923" t="s">
        <v>122</v>
      </c>
      <c r="BR116" s="924"/>
      <c r="BS116" s="924"/>
      <c r="BT116" s="924"/>
      <c r="BU116" s="924"/>
      <c r="BV116" s="924" t="s">
        <v>122</v>
      </c>
      <c r="BW116" s="924"/>
      <c r="BX116" s="924"/>
      <c r="BY116" s="924"/>
      <c r="BZ116" s="924"/>
      <c r="CA116" s="924" t="s">
        <v>122</v>
      </c>
      <c r="CB116" s="924"/>
      <c r="CC116" s="924"/>
      <c r="CD116" s="924"/>
      <c r="CE116" s="924"/>
      <c r="CF116" s="918" t="s">
        <v>122</v>
      </c>
      <c r="CG116" s="919"/>
      <c r="CH116" s="919"/>
      <c r="CI116" s="919"/>
      <c r="CJ116" s="919"/>
      <c r="CK116" s="946"/>
      <c r="CL116" s="947"/>
      <c r="CM116" s="920" t="s">
        <v>434</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122</v>
      </c>
      <c r="DH116" s="957"/>
      <c r="DI116" s="957"/>
      <c r="DJ116" s="957"/>
      <c r="DK116" s="958"/>
      <c r="DL116" s="959" t="s">
        <v>122</v>
      </c>
      <c r="DM116" s="957"/>
      <c r="DN116" s="957"/>
      <c r="DO116" s="957"/>
      <c r="DP116" s="958"/>
      <c r="DQ116" s="959" t="s">
        <v>122</v>
      </c>
      <c r="DR116" s="957"/>
      <c r="DS116" s="957"/>
      <c r="DT116" s="957"/>
      <c r="DU116" s="958"/>
      <c r="DV116" s="960" t="s">
        <v>122</v>
      </c>
      <c r="DW116" s="961"/>
      <c r="DX116" s="961"/>
      <c r="DY116" s="961"/>
      <c r="DZ116" s="962"/>
    </row>
    <row r="117" spans="1:130" s="230" customFormat="1" ht="26.25" customHeight="1" x14ac:dyDescent="0.2">
      <c r="A117" s="910" t="s">
        <v>176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435</v>
      </c>
      <c r="Z117" s="892"/>
      <c r="AA117" s="976">
        <v>350539</v>
      </c>
      <c r="AB117" s="977"/>
      <c r="AC117" s="977"/>
      <c r="AD117" s="977"/>
      <c r="AE117" s="978"/>
      <c r="AF117" s="979">
        <v>360578</v>
      </c>
      <c r="AG117" s="977"/>
      <c r="AH117" s="977"/>
      <c r="AI117" s="977"/>
      <c r="AJ117" s="978"/>
      <c r="AK117" s="979">
        <v>365887</v>
      </c>
      <c r="AL117" s="977"/>
      <c r="AM117" s="977"/>
      <c r="AN117" s="977"/>
      <c r="AO117" s="978"/>
      <c r="AP117" s="980"/>
      <c r="AQ117" s="981"/>
      <c r="AR117" s="981"/>
      <c r="AS117" s="981"/>
      <c r="AT117" s="982"/>
      <c r="AU117" s="906"/>
      <c r="AV117" s="907"/>
      <c r="AW117" s="907"/>
      <c r="AX117" s="907"/>
      <c r="AY117" s="907"/>
      <c r="AZ117" s="972" t="s">
        <v>436</v>
      </c>
      <c r="BA117" s="973"/>
      <c r="BB117" s="973"/>
      <c r="BC117" s="973"/>
      <c r="BD117" s="973"/>
      <c r="BE117" s="973"/>
      <c r="BF117" s="973"/>
      <c r="BG117" s="973"/>
      <c r="BH117" s="973"/>
      <c r="BI117" s="973"/>
      <c r="BJ117" s="973"/>
      <c r="BK117" s="973"/>
      <c r="BL117" s="973"/>
      <c r="BM117" s="973"/>
      <c r="BN117" s="973"/>
      <c r="BO117" s="973"/>
      <c r="BP117" s="974"/>
      <c r="BQ117" s="923" t="s">
        <v>122</v>
      </c>
      <c r="BR117" s="924"/>
      <c r="BS117" s="924"/>
      <c r="BT117" s="924"/>
      <c r="BU117" s="924"/>
      <c r="BV117" s="924" t="s">
        <v>122</v>
      </c>
      <c r="BW117" s="924"/>
      <c r="BX117" s="924"/>
      <c r="BY117" s="924"/>
      <c r="BZ117" s="924"/>
      <c r="CA117" s="924" t="s">
        <v>122</v>
      </c>
      <c r="CB117" s="924"/>
      <c r="CC117" s="924"/>
      <c r="CD117" s="924"/>
      <c r="CE117" s="924"/>
      <c r="CF117" s="918" t="s">
        <v>122</v>
      </c>
      <c r="CG117" s="919"/>
      <c r="CH117" s="919"/>
      <c r="CI117" s="919"/>
      <c r="CJ117" s="919"/>
      <c r="CK117" s="946"/>
      <c r="CL117" s="947"/>
      <c r="CM117" s="920" t="s">
        <v>437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122</v>
      </c>
      <c r="DH117" s="957"/>
      <c r="DI117" s="957"/>
      <c r="DJ117" s="957"/>
      <c r="DK117" s="958"/>
      <c r="DL117" s="959" t="s">
        <v>122</v>
      </c>
      <c r="DM117" s="957"/>
      <c r="DN117" s="957"/>
      <c r="DO117" s="957"/>
      <c r="DP117" s="958"/>
      <c r="DQ117" s="959" t="s">
        <v>122</v>
      </c>
      <c r="DR117" s="957"/>
      <c r="DS117" s="957"/>
      <c r="DT117" s="957"/>
      <c r="DU117" s="958"/>
      <c r="DV117" s="960" t="s">
        <v>122</v>
      </c>
      <c r="DW117" s="961"/>
      <c r="DX117" s="961"/>
      <c r="DY117" s="961"/>
      <c r="DZ117" s="962"/>
    </row>
    <row r="118" spans="1:130" s="230" customFormat="1" ht="26.25" customHeight="1" x14ac:dyDescent="0.2">
      <c r="A118" s="910" t="s">
        <v>411</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408</v>
      </c>
      <c r="AB118" s="891"/>
      <c r="AC118" s="891"/>
      <c r="AD118" s="891"/>
      <c r="AE118" s="892"/>
      <c r="AF118" s="890" t="s">
        <v>409</v>
      </c>
      <c r="AG118" s="891"/>
      <c r="AH118" s="891"/>
      <c r="AI118" s="891"/>
      <c r="AJ118" s="892"/>
      <c r="AK118" s="890" t="s">
        <v>293</v>
      </c>
      <c r="AL118" s="891"/>
      <c r="AM118" s="891"/>
      <c r="AN118" s="891"/>
      <c r="AO118" s="892"/>
      <c r="AP118" s="968" t="s">
        <v>410</v>
      </c>
      <c r="AQ118" s="969"/>
      <c r="AR118" s="969"/>
      <c r="AS118" s="969"/>
      <c r="AT118" s="970"/>
      <c r="AU118" s="906"/>
      <c r="AV118" s="907"/>
      <c r="AW118" s="907"/>
      <c r="AX118" s="907"/>
      <c r="AY118" s="907"/>
      <c r="AZ118" s="971" t="s">
        <v>438</v>
      </c>
      <c r="BA118" s="963"/>
      <c r="BB118" s="963"/>
      <c r="BC118" s="963"/>
      <c r="BD118" s="963"/>
      <c r="BE118" s="963"/>
      <c r="BF118" s="963"/>
      <c r="BG118" s="963"/>
      <c r="BH118" s="963"/>
      <c r="BI118" s="963"/>
      <c r="BJ118" s="963"/>
      <c r="BK118" s="963"/>
      <c r="BL118" s="963"/>
      <c r="BM118" s="963"/>
      <c r="BN118" s="963"/>
      <c r="BO118" s="963"/>
      <c r="BP118" s="964"/>
      <c r="BQ118" s="997" t="s">
        <v>122</v>
      </c>
      <c r="BR118" s="998"/>
      <c r="BS118" s="998"/>
      <c r="BT118" s="998"/>
      <c r="BU118" s="998"/>
      <c r="BV118" s="998" t="s">
        <v>122</v>
      </c>
      <c r="BW118" s="998"/>
      <c r="BX118" s="998"/>
      <c r="BY118" s="998"/>
      <c r="BZ118" s="998"/>
      <c r="CA118" s="998" t="s">
        <v>122</v>
      </c>
      <c r="CB118" s="998"/>
      <c r="CC118" s="998"/>
      <c r="CD118" s="998"/>
      <c r="CE118" s="998"/>
      <c r="CF118" s="918" t="s">
        <v>122</v>
      </c>
      <c r="CG118" s="919"/>
      <c r="CH118" s="919"/>
      <c r="CI118" s="919"/>
      <c r="CJ118" s="919"/>
      <c r="CK118" s="946"/>
      <c r="CL118" s="947"/>
      <c r="CM118" s="920" t="s">
        <v>439</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122</v>
      </c>
      <c r="DH118" s="957"/>
      <c r="DI118" s="957"/>
      <c r="DJ118" s="957"/>
      <c r="DK118" s="958"/>
      <c r="DL118" s="959" t="s">
        <v>122</v>
      </c>
      <c r="DM118" s="957"/>
      <c r="DN118" s="957"/>
      <c r="DO118" s="957"/>
      <c r="DP118" s="958"/>
      <c r="DQ118" s="959">
        <v>4681</v>
      </c>
      <c r="DR118" s="957"/>
      <c r="DS118" s="957"/>
      <c r="DT118" s="957"/>
      <c r="DU118" s="958"/>
      <c r="DV118" s="960">
        <v>0.4</v>
      </c>
      <c r="DW118" s="961"/>
      <c r="DX118" s="961"/>
      <c r="DY118" s="961"/>
      <c r="DZ118" s="962"/>
    </row>
    <row r="119" spans="1:130" s="230" customFormat="1" ht="26.25" customHeight="1" x14ac:dyDescent="0.2">
      <c r="A119" s="1060" t="s">
        <v>414</v>
      </c>
      <c r="B119" s="945"/>
      <c r="C119" s="927" t="s">
        <v>415</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122</v>
      </c>
      <c r="AB119" s="898"/>
      <c r="AC119" s="898"/>
      <c r="AD119" s="898"/>
      <c r="AE119" s="899"/>
      <c r="AF119" s="900" t="s">
        <v>122</v>
      </c>
      <c r="AG119" s="898"/>
      <c r="AH119" s="898"/>
      <c r="AI119" s="898"/>
      <c r="AJ119" s="899"/>
      <c r="AK119" s="900" t="s">
        <v>122</v>
      </c>
      <c r="AL119" s="898"/>
      <c r="AM119" s="898"/>
      <c r="AN119" s="898"/>
      <c r="AO119" s="899"/>
      <c r="AP119" s="901" t="s">
        <v>122</v>
      </c>
      <c r="AQ119" s="902"/>
      <c r="AR119" s="902"/>
      <c r="AS119" s="902"/>
      <c r="AT119" s="903"/>
      <c r="AU119" s="908"/>
      <c r="AV119" s="909"/>
      <c r="AW119" s="909"/>
      <c r="AX119" s="909"/>
      <c r="AY119" s="909"/>
      <c r="AZ119" s="251" t="s">
        <v>176</v>
      </c>
      <c r="BA119" s="251"/>
      <c r="BB119" s="251"/>
      <c r="BC119" s="251"/>
      <c r="BD119" s="251"/>
      <c r="BE119" s="251"/>
      <c r="BF119" s="251"/>
      <c r="BG119" s="251"/>
      <c r="BH119" s="251"/>
      <c r="BI119" s="251"/>
      <c r="BJ119" s="251"/>
      <c r="BK119" s="251"/>
      <c r="BL119" s="251"/>
      <c r="BM119" s="251"/>
      <c r="BN119" s="251"/>
      <c r="BO119" s="975" t="s">
        <v>440</v>
      </c>
      <c r="BP119" s="1003"/>
      <c r="BQ119" s="997">
        <v>2989429</v>
      </c>
      <c r="BR119" s="998"/>
      <c r="BS119" s="998"/>
      <c r="BT119" s="998"/>
      <c r="BU119" s="998"/>
      <c r="BV119" s="998">
        <v>2738204</v>
      </c>
      <c r="BW119" s="998"/>
      <c r="BX119" s="998"/>
      <c r="BY119" s="998"/>
      <c r="BZ119" s="998"/>
      <c r="CA119" s="998">
        <v>2493441</v>
      </c>
      <c r="CB119" s="998"/>
      <c r="CC119" s="998"/>
      <c r="CD119" s="998"/>
      <c r="CE119" s="998"/>
      <c r="CF119" s="999"/>
      <c r="CG119" s="1000"/>
      <c r="CH119" s="1000"/>
      <c r="CI119" s="1000"/>
      <c r="CJ119" s="1001"/>
      <c r="CK119" s="948"/>
      <c r="CL119" s="949"/>
      <c r="CM119" s="971" t="s">
        <v>441</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122</v>
      </c>
      <c r="DH119" s="984"/>
      <c r="DI119" s="984"/>
      <c r="DJ119" s="984"/>
      <c r="DK119" s="985"/>
      <c r="DL119" s="983" t="s">
        <v>122</v>
      </c>
      <c r="DM119" s="984"/>
      <c r="DN119" s="984"/>
      <c r="DO119" s="984"/>
      <c r="DP119" s="985"/>
      <c r="DQ119" s="983" t="s">
        <v>122</v>
      </c>
      <c r="DR119" s="984"/>
      <c r="DS119" s="984"/>
      <c r="DT119" s="984"/>
      <c r="DU119" s="985"/>
      <c r="DV119" s="986" t="s">
        <v>122</v>
      </c>
      <c r="DW119" s="987"/>
      <c r="DX119" s="987"/>
      <c r="DY119" s="987"/>
      <c r="DZ119" s="988"/>
    </row>
    <row r="120" spans="1:130" s="230" customFormat="1" ht="26.25" customHeight="1" x14ac:dyDescent="0.2">
      <c r="A120" s="1061"/>
      <c r="B120" s="947"/>
      <c r="C120" s="920" t="s">
        <v>418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122</v>
      </c>
      <c r="AB120" s="957"/>
      <c r="AC120" s="957"/>
      <c r="AD120" s="957"/>
      <c r="AE120" s="958"/>
      <c r="AF120" s="959" t="s">
        <v>122</v>
      </c>
      <c r="AG120" s="957"/>
      <c r="AH120" s="957"/>
      <c r="AI120" s="957"/>
      <c r="AJ120" s="958"/>
      <c r="AK120" s="959" t="s">
        <v>122</v>
      </c>
      <c r="AL120" s="957"/>
      <c r="AM120" s="957"/>
      <c r="AN120" s="957"/>
      <c r="AO120" s="958"/>
      <c r="AP120" s="960" t="s">
        <v>122</v>
      </c>
      <c r="AQ120" s="961"/>
      <c r="AR120" s="961"/>
      <c r="AS120" s="961"/>
      <c r="AT120" s="962"/>
      <c r="AU120" s="989" t="s">
        <v>442</v>
      </c>
      <c r="AV120" s="990"/>
      <c r="AW120" s="990"/>
      <c r="AX120" s="990"/>
      <c r="AY120" s="991"/>
      <c r="AZ120" s="927" t="s">
        <v>443</v>
      </c>
      <c r="BA120" s="895"/>
      <c r="BB120" s="895"/>
      <c r="BC120" s="895"/>
      <c r="BD120" s="895"/>
      <c r="BE120" s="895"/>
      <c r="BF120" s="895"/>
      <c r="BG120" s="895"/>
      <c r="BH120" s="895"/>
      <c r="BI120" s="895"/>
      <c r="BJ120" s="895"/>
      <c r="BK120" s="895"/>
      <c r="BL120" s="895"/>
      <c r="BM120" s="895"/>
      <c r="BN120" s="895"/>
      <c r="BO120" s="895"/>
      <c r="BP120" s="896"/>
      <c r="BQ120" s="928">
        <v>747140</v>
      </c>
      <c r="BR120" s="929"/>
      <c r="BS120" s="929"/>
      <c r="BT120" s="929"/>
      <c r="BU120" s="929"/>
      <c r="BV120" s="929">
        <v>726287</v>
      </c>
      <c r="BW120" s="929"/>
      <c r="BX120" s="929"/>
      <c r="BY120" s="929"/>
      <c r="BZ120" s="929"/>
      <c r="CA120" s="929">
        <v>770153</v>
      </c>
      <c r="CB120" s="929"/>
      <c r="CC120" s="929"/>
      <c r="CD120" s="929"/>
      <c r="CE120" s="929"/>
      <c r="CF120" s="942">
        <v>62.7</v>
      </c>
      <c r="CG120" s="943"/>
      <c r="CH120" s="943"/>
      <c r="CI120" s="943"/>
      <c r="CJ120" s="943"/>
      <c r="CK120" s="1004" t="s">
        <v>444</v>
      </c>
      <c r="CL120" s="1005"/>
      <c r="CM120" s="1005"/>
      <c r="CN120" s="1005"/>
      <c r="CO120" s="1006"/>
      <c r="CP120" s="1012" t="s">
        <v>393</v>
      </c>
      <c r="CQ120" s="1013"/>
      <c r="CR120" s="1013"/>
      <c r="CS120" s="1013"/>
      <c r="CT120" s="1013"/>
      <c r="CU120" s="1013"/>
      <c r="CV120" s="1013"/>
      <c r="CW120" s="1013"/>
      <c r="CX120" s="1013"/>
      <c r="CY120" s="1013"/>
      <c r="CZ120" s="1013"/>
      <c r="DA120" s="1013"/>
      <c r="DB120" s="1013"/>
      <c r="DC120" s="1013"/>
      <c r="DD120" s="1013"/>
      <c r="DE120" s="1013"/>
      <c r="DF120" s="1014"/>
      <c r="DG120" s="928">
        <v>110918</v>
      </c>
      <c r="DH120" s="929"/>
      <c r="DI120" s="929"/>
      <c r="DJ120" s="929"/>
      <c r="DK120" s="929"/>
      <c r="DL120" s="929">
        <v>102834</v>
      </c>
      <c r="DM120" s="929"/>
      <c r="DN120" s="929"/>
      <c r="DO120" s="929"/>
      <c r="DP120" s="929"/>
      <c r="DQ120" s="929">
        <v>97399</v>
      </c>
      <c r="DR120" s="929"/>
      <c r="DS120" s="929"/>
      <c r="DT120" s="929"/>
      <c r="DU120" s="929"/>
      <c r="DV120" s="930">
        <v>7.9</v>
      </c>
      <c r="DW120" s="930"/>
      <c r="DX120" s="930"/>
      <c r="DY120" s="930"/>
      <c r="DZ120" s="931"/>
    </row>
    <row r="121" spans="1:130" s="230" customFormat="1" ht="26.25" customHeight="1" x14ac:dyDescent="0.2">
      <c r="A121" s="1061"/>
      <c r="B121" s="947"/>
      <c r="C121" s="972" t="s">
        <v>445</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122</v>
      </c>
      <c r="AB121" s="957"/>
      <c r="AC121" s="957"/>
      <c r="AD121" s="957"/>
      <c r="AE121" s="958"/>
      <c r="AF121" s="959" t="s">
        <v>122</v>
      </c>
      <c r="AG121" s="957"/>
      <c r="AH121" s="957"/>
      <c r="AI121" s="957"/>
      <c r="AJ121" s="958"/>
      <c r="AK121" s="959" t="s">
        <v>122</v>
      </c>
      <c r="AL121" s="957"/>
      <c r="AM121" s="957"/>
      <c r="AN121" s="957"/>
      <c r="AO121" s="958"/>
      <c r="AP121" s="960" t="s">
        <v>122</v>
      </c>
      <c r="AQ121" s="961"/>
      <c r="AR121" s="961"/>
      <c r="AS121" s="961"/>
      <c r="AT121" s="962"/>
      <c r="AU121" s="992"/>
      <c r="AV121" s="993"/>
      <c r="AW121" s="993"/>
      <c r="AX121" s="993"/>
      <c r="AY121" s="994"/>
      <c r="AZ121" s="920" t="s">
        <v>446</v>
      </c>
      <c r="BA121" s="921"/>
      <c r="BB121" s="921"/>
      <c r="BC121" s="921"/>
      <c r="BD121" s="921"/>
      <c r="BE121" s="921"/>
      <c r="BF121" s="921"/>
      <c r="BG121" s="921"/>
      <c r="BH121" s="921"/>
      <c r="BI121" s="921"/>
      <c r="BJ121" s="921"/>
      <c r="BK121" s="921"/>
      <c r="BL121" s="921"/>
      <c r="BM121" s="921"/>
      <c r="BN121" s="921"/>
      <c r="BO121" s="921"/>
      <c r="BP121" s="922"/>
      <c r="BQ121" s="923">
        <v>160378</v>
      </c>
      <c r="BR121" s="924"/>
      <c r="BS121" s="924"/>
      <c r="BT121" s="924"/>
      <c r="BU121" s="924"/>
      <c r="BV121" s="924">
        <v>133560</v>
      </c>
      <c r="BW121" s="924"/>
      <c r="BX121" s="924"/>
      <c r="BY121" s="924"/>
      <c r="BZ121" s="924"/>
      <c r="CA121" s="924">
        <v>97528</v>
      </c>
      <c r="CB121" s="924"/>
      <c r="CC121" s="924"/>
      <c r="CD121" s="924"/>
      <c r="CE121" s="924"/>
      <c r="CF121" s="918">
        <v>7.9</v>
      </c>
      <c r="CG121" s="919"/>
      <c r="CH121" s="919"/>
      <c r="CI121" s="919"/>
      <c r="CJ121" s="919"/>
      <c r="CK121" s="1007"/>
      <c r="CL121" s="1008"/>
      <c r="CM121" s="1008"/>
      <c r="CN121" s="1008"/>
      <c r="CO121" s="1009"/>
      <c r="CP121" s="1017" t="s">
        <v>391</v>
      </c>
      <c r="CQ121" s="1018"/>
      <c r="CR121" s="1018"/>
      <c r="CS121" s="1018"/>
      <c r="CT121" s="1018"/>
      <c r="CU121" s="1018"/>
      <c r="CV121" s="1018"/>
      <c r="CW121" s="1018"/>
      <c r="CX121" s="1018"/>
      <c r="CY121" s="1018"/>
      <c r="CZ121" s="1018"/>
      <c r="DA121" s="1018"/>
      <c r="DB121" s="1018"/>
      <c r="DC121" s="1018"/>
      <c r="DD121" s="1018"/>
      <c r="DE121" s="1018"/>
      <c r="DF121" s="1019"/>
      <c r="DG121" s="923">
        <v>73990</v>
      </c>
      <c r="DH121" s="924"/>
      <c r="DI121" s="924"/>
      <c r="DJ121" s="924"/>
      <c r="DK121" s="924"/>
      <c r="DL121" s="924">
        <v>72356</v>
      </c>
      <c r="DM121" s="924"/>
      <c r="DN121" s="924"/>
      <c r="DO121" s="924"/>
      <c r="DP121" s="924"/>
      <c r="DQ121" s="924">
        <v>71176</v>
      </c>
      <c r="DR121" s="924"/>
      <c r="DS121" s="924"/>
      <c r="DT121" s="924"/>
      <c r="DU121" s="924"/>
      <c r="DV121" s="925">
        <v>5.8</v>
      </c>
      <c r="DW121" s="925"/>
      <c r="DX121" s="925"/>
      <c r="DY121" s="925"/>
      <c r="DZ121" s="926"/>
    </row>
    <row r="122" spans="1:130" s="230" customFormat="1" ht="26.25" customHeight="1" x14ac:dyDescent="0.2">
      <c r="A122" s="1061"/>
      <c r="B122" s="947"/>
      <c r="C122" s="920" t="s">
        <v>428</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122</v>
      </c>
      <c r="AB122" s="957"/>
      <c r="AC122" s="957"/>
      <c r="AD122" s="957"/>
      <c r="AE122" s="958"/>
      <c r="AF122" s="959" t="s">
        <v>122</v>
      </c>
      <c r="AG122" s="957"/>
      <c r="AH122" s="957"/>
      <c r="AI122" s="957"/>
      <c r="AJ122" s="958"/>
      <c r="AK122" s="959" t="s">
        <v>122</v>
      </c>
      <c r="AL122" s="957"/>
      <c r="AM122" s="957"/>
      <c r="AN122" s="957"/>
      <c r="AO122" s="958"/>
      <c r="AP122" s="960" t="s">
        <v>122</v>
      </c>
      <c r="AQ122" s="961"/>
      <c r="AR122" s="961"/>
      <c r="AS122" s="961"/>
      <c r="AT122" s="962"/>
      <c r="AU122" s="992"/>
      <c r="AV122" s="993"/>
      <c r="AW122" s="993"/>
      <c r="AX122" s="993"/>
      <c r="AY122" s="994"/>
      <c r="AZ122" s="971" t="s">
        <v>447</v>
      </c>
      <c r="BA122" s="963"/>
      <c r="BB122" s="963"/>
      <c r="BC122" s="963"/>
      <c r="BD122" s="963"/>
      <c r="BE122" s="963"/>
      <c r="BF122" s="963"/>
      <c r="BG122" s="963"/>
      <c r="BH122" s="963"/>
      <c r="BI122" s="963"/>
      <c r="BJ122" s="963"/>
      <c r="BK122" s="963"/>
      <c r="BL122" s="963"/>
      <c r="BM122" s="963"/>
      <c r="BN122" s="963"/>
      <c r="BO122" s="963"/>
      <c r="BP122" s="964"/>
      <c r="BQ122" s="997">
        <v>1930092</v>
      </c>
      <c r="BR122" s="998"/>
      <c r="BS122" s="998"/>
      <c r="BT122" s="998"/>
      <c r="BU122" s="998"/>
      <c r="BV122" s="998">
        <v>1755069</v>
      </c>
      <c r="BW122" s="998"/>
      <c r="BX122" s="998"/>
      <c r="BY122" s="998"/>
      <c r="BZ122" s="998"/>
      <c r="CA122" s="998">
        <v>1596666</v>
      </c>
      <c r="CB122" s="998"/>
      <c r="CC122" s="998"/>
      <c r="CD122" s="998"/>
      <c r="CE122" s="998"/>
      <c r="CF122" s="1015">
        <v>130.1</v>
      </c>
      <c r="CG122" s="1016"/>
      <c r="CH122" s="1016"/>
      <c r="CI122" s="1016"/>
      <c r="CJ122" s="1016"/>
      <c r="CK122" s="1007"/>
      <c r="CL122" s="1008"/>
      <c r="CM122" s="1008"/>
      <c r="CN122" s="1008"/>
      <c r="CO122" s="1009"/>
      <c r="CP122" s="1017" t="s">
        <v>389</v>
      </c>
      <c r="CQ122" s="1018"/>
      <c r="CR122" s="1018"/>
      <c r="CS122" s="1018"/>
      <c r="CT122" s="1018"/>
      <c r="CU122" s="1018"/>
      <c r="CV122" s="1018"/>
      <c r="CW122" s="1018"/>
      <c r="CX122" s="1018"/>
      <c r="CY122" s="1018"/>
      <c r="CZ122" s="1018"/>
      <c r="DA122" s="1018"/>
      <c r="DB122" s="1018"/>
      <c r="DC122" s="1018"/>
      <c r="DD122" s="1018"/>
      <c r="DE122" s="1018"/>
      <c r="DF122" s="1019"/>
      <c r="DG122" s="923" t="s">
        <v>122</v>
      </c>
      <c r="DH122" s="924"/>
      <c r="DI122" s="924"/>
      <c r="DJ122" s="924"/>
      <c r="DK122" s="924"/>
      <c r="DL122" s="924" t="s">
        <v>122</v>
      </c>
      <c r="DM122" s="924"/>
      <c r="DN122" s="924"/>
      <c r="DO122" s="924"/>
      <c r="DP122" s="924"/>
      <c r="DQ122" s="924" t="s">
        <v>122</v>
      </c>
      <c r="DR122" s="924"/>
      <c r="DS122" s="924"/>
      <c r="DT122" s="924"/>
      <c r="DU122" s="924"/>
      <c r="DV122" s="925" t="s">
        <v>122</v>
      </c>
      <c r="DW122" s="925"/>
      <c r="DX122" s="925"/>
      <c r="DY122" s="925"/>
      <c r="DZ122" s="926"/>
    </row>
    <row r="123" spans="1:130" s="230" customFormat="1" ht="26.25" customHeight="1" x14ac:dyDescent="0.2">
      <c r="A123" s="1061"/>
      <c r="B123" s="947"/>
      <c r="C123" s="920" t="s">
        <v>434</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122</v>
      </c>
      <c r="AB123" s="957"/>
      <c r="AC123" s="957"/>
      <c r="AD123" s="957"/>
      <c r="AE123" s="958"/>
      <c r="AF123" s="959" t="s">
        <v>122</v>
      </c>
      <c r="AG123" s="957"/>
      <c r="AH123" s="957"/>
      <c r="AI123" s="957"/>
      <c r="AJ123" s="958"/>
      <c r="AK123" s="959" t="s">
        <v>122</v>
      </c>
      <c r="AL123" s="957"/>
      <c r="AM123" s="957"/>
      <c r="AN123" s="957"/>
      <c r="AO123" s="958"/>
      <c r="AP123" s="960" t="s">
        <v>122</v>
      </c>
      <c r="AQ123" s="961"/>
      <c r="AR123" s="961"/>
      <c r="AS123" s="961"/>
      <c r="AT123" s="962"/>
      <c r="AU123" s="995"/>
      <c r="AV123" s="996"/>
      <c r="AW123" s="996"/>
      <c r="AX123" s="996"/>
      <c r="AY123" s="996"/>
      <c r="AZ123" s="251" t="s">
        <v>176</v>
      </c>
      <c r="BA123" s="251"/>
      <c r="BB123" s="251"/>
      <c r="BC123" s="251"/>
      <c r="BD123" s="251"/>
      <c r="BE123" s="251"/>
      <c r="BF123" s="251"/>
      <c r="BG123" s="251"/>
      <c r="BH123" s="251"/>
      <c r="BI123" s="251"/>
      <c r="BJ123" s="251"/>
      <c r="BK123" s="251"/>
      <c r="BL123" s="251"/>
      <c r="BM123" s="251"/>
      <c r="BN123" s="251"/>
      <c r="BO123" s="975" t="s">
        <v>448</v>
      </c>
      <c r="BP123" s="1003"/>
      <c r="BQ123" s="1033">
        <v>2837610</v>
      </c>
      <c r="BR123" s="1034"/>
      <c r="BS123" s="1034"/>
      <c r="BT123" s="1034"/>
      <c r="BU123" s="1034"/>
      <c r="BV123" s="1034">
        <v>2614916</v>
      </c>
      <c r="BW123" s="1034"/>
      <c r="BX123" s="1034"/>
      <c r="BY123" s="1034"/>
      <c r="BZ123" s="1034"/>
      <c r="CA123" s="1034">
        <v>2464347</v>
      </c>
      <c r="CB123" s="1034"/>
      <c r="CC123" s="1034"/>
      <c r="CD123" s="1034"/>
      <c r="CE123" s="1034"/>
      <c r="CF123" s="999"/>
      <c r="CG123" s="1000"/>
      <c r="CH123" s="1000"/>
      <c r="CI123" s="1000"/>
      <c r="CJ123" s="1001"/>
      <c r="CK123" s="1007"/>
      <c r="CL123" s="1008"/>
      <c r="CM123" s="1008"/>
      <c r="CN123" s="1008"/>
      <c r="CO123" s="1009"/>
      <c r="CP123" s="1017" t="s">
        <v>388</v>
      </c>
      <c r="CQ123" s="1018"/>
      <c r="CR123" s="1018"/>
      <c r="CS123" s="1018"/>
      <c r="CT123" s="1018"/>
      <c r="CU123" s="1018"/>
      <c r="CV123" s="1018"/>
      <c r="CW123" s="1018"/>
      <c r="CX123" s="1018"/>
      <c r="CY123" s="1018"/>
      <c r="CZ123" s="1018"/>
      <c r="DA123" s="1018"/>
      <c r="DB123" s="1018"/>
      <c r="DC123" s="1018"/>
      <c r="DD123" s="1018"/>
      <c r="DE123" s="1018"/>
      <c r="DF123" s="1019"/>
      <c r="DG123" s="956" t="s">
        <v>122</v>
      </c>
      <c r="DH123" s="957"/>
      <c r="DI123" s="957"/>
      <c r="DJ123" s="957"/>
      <c r="DK123" s="958"/>
      <c r="DL123" s="959" t="s">
        <v>122</v>
      </c>
      <c r="DM123" s="957"/>
      <c r="DN123" s="957"/>
      <c r="DO123" s="957"/>
      <c r="DP123" s="958"/>
      <c r="DQ123" s="959" t="s">
        <v>122</v>
      </c>
      <c r="DR123" s="957"/>
      <c r="DS123" s="957"/>
      <c r="DT123" s="957"/>
      <c r="DU123" s="958"/>
      <c r="DV123" s="960" t="s">
        <v>122</v>
      </c>
      <c r="DW123" s="961"/>
      <c r="DX123" s="961"/>
      <c r="DY123" s="961"/>
      <c r="DZ123" s="962"/>
    </row>
    <row r="124" spans="1:130" s="230" customFormat="1" ht="26.25" customHeight="1" thickBot="1" x14ac:dyDescent="0.25">
      <c r="A124" s="1061"/>
      <c r="B124" s="947"/>
      <c r="C124" s="920" t="s">
        <v>437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122</v>
      </c>
      <c r="AB124" s="957"/>
      <c r="AC124" s="957"/>
      <c r="AD124" s="957"/>
      <c r="AE124" s="958"/>
      <c r="AF124" s="959" t="s">
        <v>122</v>
      </c>
      <c r="AG124" s="957"/>
      <c r="AH124" s="957"/>
      <c r="AI124" s="957"/>
      <c r="AJ124" s="958"/>
      <c r="AK124" s="959" t="s">
        <v>122</v>
      </c>
      <c r="AL124" s="957"/>
      <c r="AM124" s="957"/>
      <c r="AN124" s="957"/>
      <c r="AO124" s="958"/>
      <c r="AP124" s="960" t="s">
        <v>122</v>
      </c>
      <c r="AQ124" s="961"/>
      <c r="AR124" s="961"/>
      <c r="AS124" s="961"/>
      <c r="AT124" s="962"/>
      <c r="AU124" s="1029" t="s">
        <v>449</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v>12.1</v>
      </c>
      <c r="BR124" s="1025"/>
      <c r="BS124" s="1025"/>
      <c r="BT124" s="1025"/>
      <c r="BU124" s="1025"/>
      <c r="BV124" s="1025">
        <v>10.199999999999999</v>
      </c>
      <c r="BW124" s="1025"/>
      <c r="BX124" s="1025"/>
      <c r="BY124" s="1025"/>
      <c r="BZ124" s="1025"/>
      <c r="CA124" s="1025">
        <v>2.2999999999999998</v>
      </c>
      <c r="CB124" s="1025"/>
      <c r="CC124" s="1025"/>
      <c r="CD124" s="1025"/>
      <c r="CE124" s="1025"/>
      <c r="CF124" s="1026"/>
      <c r="CG124" s="1027"/>
      <c r="CH124" s="1027"/>
      <c r="CI124" s="1027"/>
      <c r="CJ124" s="1028"/>
      <c r="CK124" s="1010"/>
      <c r="CL124" s="1010"/>
      <c r="CM124" s="1010"/>
      <c r="CN124" s="1010"/>
      <c r="CO124" s="1011"/>
      <c r="CP124" s="1017" t="s">
        <v>450</v>
      </c>
      <c r="CQ124" s="1018"/>
      <c r="CR124" s="1018"/>
      <c r="CS124" s="1018"/>
      <c r="CT124" s="1018"/>
      <c r="CU124" s="1018"/>
      <c r="CV124" s="1018"/>
      <c r="CW124" s="1018"/>
      <c r="CX124" s="1018"/>
      <c r="CY124" s="1018"/>
      <c r="CZ124" s="1018"/>
      <c r="DA124" s="1018"/>
      <c r="DB124" s="1018"/>
      <c r="DC124" s="1018"/>
      <c r="DD124" s="1018"/>
      <c r="DE124" s="1018"/>
      <c r="DF124" s="1019"/>
      <c r="DG124" s="1002" t="s">
        <v>122</v>
      </c>
      <c r="DH124" s="984"/>
      <c r="DI124" s="984"/>
      <c r="DJ124" s="984"/>
      <c r="DK124" s="985"/>
      <c r="DL124" s="983" t="s">
        <v>122</v>
      </c>
      <c r="DM124" s="984"/>
      <c r="DN124" s="984"/>
      <c r="DO124" s="984"/>
      <c r="DP124" s="985"/>
      <c r="DQ124" s="983" t="s">
        <v>122</v>
      </c>
      <c r="DR124" s="984"/>
      <c r="DS124" s="984"/>
      <c r="DT124" s="984"/>
      <c r="DU124" s="985"/>
      <c r="DV124" s="986" t="s">
        <v>122</v>
      </c>
      <c r="DW124" s="987"/>
      <c r="DX124" s="987"/>
      <c r="DY124" s="987"/>
      <c r="DZ124" s="988"/>
    </row>
    <row r="125" spans="1:130" s="230" customFormat="1" ht="26.25" customHeight="1" x14ac:dyDescent="0.2">
      <c r="A125" s="1061"/>
      <c r="B125" s="947"/>
      <c r="C125" s="920" t="s">
        <v>439</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122</v>
      </c>
      <c r="AB125" s="957"/>
      <c r="AC125" s="957"/>
      <c r="AD125" s="957"/>
      <c r="AE125" s="958"/>
      <c r="AF125" s="959" t="s">
        <v>122</v>
      </c>
      <c r="AG125" s="957"/>
      <c r="AH125" s="957"/>
      <c r="AI125" s="957"/>
      <c r="AJ125" s="958"/>
      <c r="AK125" s="959" t="s">
        <v>122</v>
      </c>
      <c r="AL125" s="957"/>
      <c r="AM125" s="957"/>
      <c r="AN125" s="957"/>
      <c r="AO125" s="958"/>
      <c r="AP125" s="960" t="s">
        <v>122</v>
      </c>
      <c r="AQ125" s="961"/>
      <c r="AR125" s="961"/>
      <c r="AS125" s="961"/>
      <c r="AT125" s="9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0" t="s">
        <v>451</v>
      </c>
      <c r="CL125" s="1005"/>
      <c r="CM125" s="1005"/>
      <c r="CN125" s="1005"/>
      <c r="CO125" s="1006"/>
      <c r="CP125" s="927" t="s">
        <v>452</v>
      </c>
      <c r="CQ125" s="895"/>
      <c r="CR125" s="895"/>
      <c r="CS125" s="895"/>
      <c r="CT125" s="895"/>
      <c r="CU125" s="895"/>
      <c r="CV125" s="895"/>
      <c r="CW125" s="895"/>
      <c r="CX125" s="895"/>
      <c r="CY125" s="895"/>
      <c r="CZ125" s="895"/>
      <c r="DA125" s="895"/>
      <c r="DB125" s="895"/>
      <c r="DC125" s="895"/>
      <c r="DD125" s="895"/>
      <c r="DE125" s="895"/>
      <c r="DF125" s="896"/>
      <c r="DG125" s="928" t="s">
        <v>122</v>
      </c>
      <c r="DH125" s="929"/>
      <c r="DI125" s="929"/>
      <c r="DJ125" s="929"/>
      <c r="DK125" s="929"/>
      <c r="DL125" s="929" t="s">
        <v>122</v>
      </c>
      <c r="DM125" s="929"/>
      <c r="DN125" s="929"/>
      <c r="DO125" s="929"/>
      <c r="DP125" s="929"/>
      <c r="DQ125" s="929" t="s">
        <v>122</v>
      </c>
      <c r="DR125" s="929"/>
      <c r="DS125" s="929"/>
      <c r="DT125" s="929"/>
      <c r="DU125" s="929"/>
      <c r="DV125" s="930" t="s">
        <v>122</v>
      </c>
      <c r="DW125" s="930"/>
      <c r="DX125" s="930"/>
      <c r="DY125" s="930"/>
      <c r="DZ125" s="931"/>
    </row>
    <row r="126" spans="1:130" s="230" customFormat="1" ht="26.25" customHeight="1" thickBot="1" x14ac:dyDescent="0.25">
      <c r="A126" s="1061"/>
      <c r="B126" s="947"/>
      <c r="C126" s="920" t="s">
        <v>441</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122</v>
      </c>
      <c r="AB126" s="957"/>
      <c r="AC126" s="957"/>
      <c r="AD126" s="957"/>
      <c r="AE126" s="958"/>
      <c r="AF126" s="959" t="s">
        <v>122</v>
      </c>
      <c r="AG126" s="957"/>
      <c r="AH126" s="957"/>
      <c r="AI126" s="957"/>
      <c r="AJ126" s="958"/>
      <c r="AK126" s="959" t="s">
        <v>122</v>
      </c>
      <c r="AL126" s="957"/>
      <c r="AM126" s="957"/>
      <c r="AN126" s="957"/>
      <c r="AO126" s="958"/>
      <c r="AP126" s="960" t="s">
        <v>122</v>
      </c>
      <c r="AQ126" s="961"/>
      <c r="AR126" s="961"/>
      <c r="AS126" s="961"/>
      <c r="AT126" s="9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1"/>
      <c r="CL126" s="1008"/>
      <c r="CM126" s="1008"/>
      <c r="CN126" s="1008"/>
      <c r="CO126" s="1009"/>
      <c r="CP126" s="920" t="s">
        <v>453</v>
      </c>
      <c r="CQ126" s="921"/>
      <c r="CR126" s="921"/>
      <c r="CS126" s="921"/>
      <c r="CT126" s="921"/>
      <c r="CU126" s="921"/>
      <c r="CV126" s="921"/>
      <c r="CW126" s="921"/>
      <c r="CX126" s="921"/>
      <c r="CY126" s="921"/>
      <c r="CZ126" s="921"/>
      <c r="DA126" s="921"/>
      <c r="DB126" s="921"/>
      <c r="DC126" s="921"/>
      <c r="DD126" s="921"/>
      <c r="DE126" s="921"/>
      <c r="DF126" s="922"/>
      <c r="DG126" s="923" t="s">
        <v>122</v>
      </c>
      <c r="DH126" s="924"/>
      <c r="DI126" s="924"/>
      <c r="DJ126" s="924"/>
      <c r="DK126" s="924"/>
      <c r="DL126" s="924" t="s">
        <v>122</v>
      </c>
      <c r="DM126" s="924"/>
      <c r="DN126" s="924"/>
      <c r="DO126" s="924"/>
      <c r="DP126" s="924"/>
      <c r="DQ126" s="924" t="s">
        <v>122</v>
      </c>
      <c r="DR126" s="924"/>
      <c r="DS126" s="924"/>
      <c r="DT126" s="924"/>
      <c r="DU126" s="924"/>
      <c r="DV126" s="925" t="s">
        <v>122</v>
      </c>
      <c r="DW126" s="925"/>
      <c r="DX126" s="925"/>
      <c r="DY126" s="925"/>
      <c r="DZ126" s="926"/>
    </row>
    <row r="127" spans="1:130" s="230" customFormat="1" ht="26.25" customHeight="1" x14ac:dyDescent="0.2">
      <c r="A127" s="1062"/>
      <c r="B127" s="949"/>
      <c r="C127" s="971" t="s">
        <v>454</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122</v>
      </c>
      <c r="AB127" s="957"/>
      <c r="AC127" s="957"/>
      <c r="AD127" s="957"/>
      <c r="AE127" s="958"/>
      <c r="AF127" s="959" t="s">
        <v>122</v>
      </c>
      <c r="AG127" s="957"/>
      <c r="AH127" s="957"/>
      <c r="AI127" s="957"/>
      <c r="AJ127" s="958"/>
      <c r="AK127" s="959" t="s">
        <v>122</v>
      </c>
      <c r="AL127" s="957"/>
      <c r="AM127" s="957"/>
      <c r="AN127" s="957"/>
      <c r="AO127" s="958"/>
      <c r="AP127" s="960" t="s">
        <v>122</v>
      </c>
      <c r="AQ127" s="961"/>
      <c r="AR127" s="961"/>
      <c r="AS127" s="961"/>
      <c r="AT127" s="962"/>
      <c r="AU127" s="232"/>
      <c r="AV127" s="232"/>
      <c r="AW127" s="232"/>
      <c r="AX127" s="1035" t="s">
        <v>455</v>
      </c>
      <c r="AY127" s="1036"/>
      <c r="AZ127" s="1036"/>
      <c r="BA127" s="1036"/>
      <c r="BB127" s="1036"/>
      <c r="BC127" s="1036"/>
      <c r="BD127" s="1036"/>
      <c r="BE127" s="1037"/>
      <c r="BF127" s="1038" t="s">
        <v>456</v>
      </c>
      <c r="BG127" s="1036"/>
      <c r="BH127" s="1036"/>
      <c r="BI127" s="1036"/>
      <c r="BJ127" s="1036"/>
      <c r="BK127" s="1036"/>
      <c r="BL127" s="1037"/>
      <c r="BM127" s="1038" t="s">
        <v>457</v>
      </c>
      <c r="BN127" s="1036"/>
      <c r="BO127" s="1036"/>
      <c r="BP127" s="1036"/>
      <c r="BQ127" s="1036"/>
      <c r="BR127" s="1036"/>
      <c r="BS127" s="1037"/>
      <c r="BT127" s="1038" t="s">
        <v>458</v>
      </c>
      <c r="BU127" s="1036"/>
      <c r="BV127" s="1036"/>
      <c r="BW127" s="1036"/>
      <c r="BX127" s="1036"/>
      <c r="BY127" s="1036"/>
      <c r="BZ127" s="1059"/>
      <c r="CA127" s="232"/>
      <c r="CB127" s="232"/>
      <c r="CC127" s="232"/>
      <c r="CD127" s="255"/>
      <c r="CE127" s="255"/>
      <c r="CF127" s="255"/>
      <c r="CG127" s="232"/>
      <c r="CH127" s="232"/>
      <c r="CI127" s="232"/>
      <c r="CJ127" s="254"/>
      <c r="CK127" s="1021"/>
      <c r="CL127" s="1008"/>
      <c r="CM127" s="1008"/>
      <c r="CN127" s="1008"/>
      <c r="CO127" s="1009"/>
      <c r="CP127" s="920" t="s">
        <v>459</v>
      </c>
      <c r="CQ127" s="921"/>
      <c r="CR127" s="921"/>
      <c r="CS127" s="921"/>
      <c r="CT127" s="921"/>
      <c r="CU127" s="921"/>
      <c r="CV127" s="921"/>
      <c r="CW127" s="921"/>
      <c r="CX127" s="921"/>
      <c r="CY127" s="921"/>
      <c r="CZ127" s="921"/>
      <c r="DA127" s="921"/>
      <c r="DB127" s="921"/>
      <c r="DC127" s="921"/>
      <c r="DD127" s="921"/>
      <c r="DE127" s="921"/>
      <c r="DF127" s="922"/>
      <c r="DG127" s="923" t="s">
        <v>122</v>
      </c>
      <c r="DH127" s="924"/>
      <c r="DI127" s="924"/>
      <c r="DJ127" s="924"/>
      <c r="DK127" s="924"/>
      <c r="DL127" s="924" t="s">
        <v>122</v>
      </c>
      <c r="DM127" s="924"/>
      <c r="DN127" s="924"/>
      <c r="DO127" s="924"/>
      <c r="DP127" s="924"/>
      <c r="DQ127" s="924" t="s">
        <v>122</v>
      </c>
      <c r="DR127" s="924"/>
      <c r="DS127" s="924"/>
      <c r="DT127" s="924"/>
      <c r="DU127" s="924"/>
      <c r="DV127" s="925" t="s">
        <v>122</v>
      </c>
      <c r="DW127" s="925"/>
      <c r="DX127" s="925"/>
      <c r="DY127" s="925"/>
      <c r="DZ127" s="926"/>
    </row>
    <row r="128" spans="1:130" s="230" customFormat="1" ht="26.25" customHeight="1" thickBot="1" x14ac:dyDescent="0.25">
      <c r="A128" s="1045" t="s">
        <v>460</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461</v>
      </c>
      <c r="X128" s="1047"/>
      <c r="Y128" s="1047"/>
      <c r="Z128" s="1048"/>
      <c r="AA128" s="1049">
        <v>18733</v>
      </c>
      <c r="AB128" s="1050"/>
      <c r="AC128" s="1050"/>
      <c r="AD128" s="1050"/>
      <c r="AE128" s="1051"/>
      <c r="AF128" s="1052">
        <v>18307</v>
      </c>
      <c r="AG128" s="1050"/>
      <c r="AH128" s="1050"/>
      <c r="AI128" s="1050"/>
      <c r="AJ128" s="1051"/>
      <c r="AK128" s="1052">
        <v>17702</v>
      </c>
      <c r="AL128" s="1050"/>
      <c r="AM128" s="1050"/>
      <c r="AN128" s="1050"/>
      <c r="AO128" s="1051"/>
      <c r="AP128" s="1053"/>
      <c r="AQ128" s="1054"/>
      <c r="AR128" s="1054"/>
      <c r="AS128" s="1054"/>
      <c r="AT128" s="1055"/>
      <c r="AU128" s="232"/>
      <c r="AV128" s="232"/>
      <c r="AW128" s="232"/>
      <c r="AX128" s="894" t="s">
        <v>462</v>
      </c>
      <c r="AY128" s="895"/>
      <c r="AZ128" s="895"/>
      <c r="BA128" s="895"/>
      <c r="BB128" s="895"/>
      <c r="BC128" s="895"/>
      <c r="BD128" s="895"/>
      <c r="BE128" s="896"/>
      <c r="BF128" s="1056" t="s">
        <v>122</v>
      </c>
      <c r="BG128" s="1057"/>
      <c r="BH128" s="1057"/>
      <c r="BI128" s="1057"/>
      <c r="BJ128" s="1057"/>
      <c r="BK128" s="1057"/>
      <c r="BL128" s="1058"/>
      <c r="BM128" s="1056">
        <v>15</v>
      </c>
      <c r="BN128" s="1057"/>
      <c r="BO128" s="1057"/>
      <c r="BP128" s="1057"/>
      <c r="BQ128" s="1057"/>
      <c r="BR128" s="1057"/>
      <c r="BS128" s="1058"/>
      <c r="BT128" s="1056">
        <v>20</v>
      </c>
      <c r="BU128" s="1057"/>
      <c r="BV128" s="1057"/>
      <c r="BW128" s="1057"/>
      <c r="BX128" s="1057"/>
      <c r="BY128" s="1057"/>
      <c r="BZ128" s="1074"/>
      <c r="CA128" s="255"/>
      <c r="CB128" s="255"/>
      <c r="CC128" s="255"/>
      <c r="CD128" s="255"/>
      <c r="CE128" s="255"/>
      <c r="CF128" s="255"/>
      <c r="CG128" s="232"/>
      <c r="CH128" s="232"/>
      <c r="CI128" s="232"/>
      <c r="CJ128" s="254"/>
      <c r="CK128" s="1022"/>
      <c r="CL128" s="1023"/>
      <c r="CM128" s="1023"/>
      <c r="CN128" s="1023"/>
      <c r="CO128" s="1024"/>
      <c r="CP128" s="1039" t="s">
        <v>463</v>
      </c>
      <c r="CQ128" s="740"/>
      <c r="CR128" s="740"/>
      <c r="CS128" s="740"/>
      <c r="CT128" s="740"/>
      <c r="CU128" s="740"/>
      <c r="CV128" s="740"/>
      <c r="CW128" s="740"/>
      <c r="CX128" s="740"/>
      <c r="CY128" s="740"/>
      <c r="CZ128" s="740"/>
      <c r="DA128" s="740"/>
      <c r="DB128" s="740"/>
      <c r="DC128" s="740"/>
      <c r="DD128" s="740"/>
      <c r="DE128" s="740"/>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464</v>
      </c>
      <c r="X129" s="1069"/>
      <c r="Y129" s="1069"/>
      <c r="Z129" s="1070"/>
      <c r="AA129" s="956">
        <v>1498336</v>
      </c>
      <c r="AB129" s="957"/>
      <c r="AC129" s="957"/>
      <c r="AD129" s="957"/>
      <c r="AE129" s="958"/>
      <c r="AF129" s="959">
        <v>1461562</v>
      </c>
      <c r="AG129" s="957"/>
      <c r="AH129" s="957"/>
      <c r="AI129" s="957"/>
      <c r="AJ129" s="958"/>
      <c r="AK129" s="959">
        <v>1484107</v>
      </c>
      <c r="AL129" s="957"/>
      <c r="AM129" s="957"/>
      <c r="AN129" s="957"/>
      <c r="AO129" s="958"/>
      <c r="AP129" s="1071"/>
      <c r="AQ129" s="1072"/>
      <c r="AR129" s="1072"/>
      <c r="AS129" s="1072"/>
      <c r="AT129" s="1073"/>
      <c r="AU129" s="233"/>
      <c r="AV129" s="233"/>
      <c r="AW129" s="233"/>
      <c r="AX129" s="1063" t="s">
        <v>465</v>
      </c>
      <c r="AY129" s="921"/>
      <c r="AZ129" s="921"/>
      <c r="BA129" s="921"/>
      <c r="BB129" s="921"/>
      <c r="BC129" s="921"/>
      <c r="BD129" s="921"/>
      <c r="BE129" s="922"/>
      <c r="BF129" s="1064" t="s">
        <v>122</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2" t="s">
        <v>466</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467</v>
      </c>
      <c r="X130" s="1069"/>
      <c r="Y130" s="1069"/>
      <c r="Z130" s="1070"/>
      <c r="AA130" s="956">
        <v>247303</v>
      </c>
      <c r="AB130" s="957"/>
      <c r="AC130" s="957"/>
      <c r="AD130" s="957"/>
      <c r="AE130" s="958"/>
      <c r="AF130" s="959">
        <v>255019</v>
      </c>
      <c r="AG130" s="957"/>
      <c r="AH130" s="957"/>
      <c r="AI130" s="957"/>
      <c r="AJ130" s="958"/>
      <c r="AK130" s="959">
        <v>256385</v>
      </c>
      <c r="AL130" s="957"/>
      <c r="AM130" s="957"/>
      <c r="AN130" s="957"/>
      <c r="AO130" s="958"/>
      <c r="AP130" s="1071"/>
      <c r="AQ130" s="1072"/>
      <c r="AR130" s="1072"/>
      <c r="AS130" s="1072"/>
      <c r="AT130" s="1073"/>
      <c r="AU130" s="233"/>
      <c r="AV130" s="233"/>
      <c r="AW130" s="233"/>
      <c r="AX130" s="1063" t="s">
        <v>468</v>
      </c>
      <c r="AY130" s="921"/>
      <c r="AZ130" s="921"/>
      <c r="BA130" s="921"/>
      <c r="BB130" s="921"/>
      <c r="BC130" s="921"/>
      <c r="BD130" s="921"/>
      <c r="BE130" s="922"/>
      <c r="BF130" s="1099">
        <v>7.1</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469</v>
      </c>
      <c r="X131" s="1106"/>
      <c r="Y131" s="1106"/>
      <c r="Z131" s="1107"/>
      <c r="AA131" s="1002">
        <v>1251033</v>
      </c>
      <c r="AB131" s="984"/>
      <c r="AC131" s="984"/>
      <c r="AD131" s="984"/>
      <c r="AE131" s="985"/>
      <c r="AF131" s="983">
        <v>1206543</v>
      </c>
      <c r="AG131" s="984"/>
      <c r="AH131" s="984"/>
      <c r="AI131" s="984"/>
      <c r="AJ131" s="985"/>
      <c r="AK131" s="983">
        <v>1227722</v>
      </c>
      <c r="AL131" s="984"/>
      <c r="AM131" s="984"/>
      <c r="AN131" s="984"/>
      <c r="AO131" s="985"/>
      <c r="AP131" s="1108"/>
      <c r="AQ131" s="1109"/>
      <c r="AR131" s="1109"/>
      <c r="AS131" s="1109"/>
      <c r="AT131" s="1110"/>
      <c r="AU131" s="233"/>
      <c r="AV131" s="233"/>
      <c r="AW131" s="233"/>
      <c r="AX131" s="1081" t="s">
        <v>470</v>
      </c>
      <c r="AY131" s="740"/>
      <c r="AZ131" s="740"/>
      <c r="BA131" s="740"/>
      <c r="BB131" s="740"/>
      <c r="BC131" s="740"/>
      <c r="BD131" s="740"/>
      <c r="BE131" s="1040"/>
      <c r="BF131" s="1082">
        <v>2.2999999999999998</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8" t="s">
        <v>471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472</v>
      </c>
      <c r="W132" s="1092"/>
      <c r="X132" s="1092"/>
      <c r="Y132" s="1092"/>
      <c r="Z132" s="1093"/>
      <c r="AA132" s="1094">
        <v>6.7546579510000004</v>
      </c>
      <c r="AB132" s="1095"/>
      <c r="AC132" s="1095"/>
      <c r="AD132" s="1095"/>
      <c r="AE132" s="1096"/>
      <c r="AF132" s="1097">
        <v>7.231569865</v>
      </c>
      <c r="AG132" s="1095"/>
      <c r="AH132" s="1095"/>
      <c r="AI132" s="1095"/>
      <c r="AJ132" s="1096"/>
      <c r="AK132" s="1097">
        <v>7.4772627680000001</v>
      </c>
      <c r="AL132" s="1095"/>
      <c r="AM132" s="1095"/>
      <c r="AN132" s="1095"/>
      <c r="AO132" s="1096"/>
      <c r="AP132" s="999"/>
      <c r="AQ132" s="1000"/>
      <c r="AR132" s="1000"/>
      <c r="AS132" s="1000"/>
      <c r="AT132" s="109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473</v>
      </c>
      <c r="W133" s="1075"/>
      <c r="X133" s="1075"/>
      <c r="Y133" s="1075"/>
      <c r="Z133" s="1076"/>
      <c r="AA133" s="1077">
        <v>6.6</v>
      </c>
      <c r="AB133" s="1078"/>
      <c r="AC133" s="1078"/>
      <c r="AD133" s="1078"/>
      <c r="AE133" s="1079"/>
      <c r="AF133" s="1077">
        <v>6.8</v>
      </c>
      <c r="AG133" s="1078"/>
      <c r="AH133" s="1078"/>
      <c r="AI133" s="1078"/>
      <c r="AJ133" s="1079"/>
      <c r="AK133" s="1077">
        <v>7.1</v>
      </c>
      <c r="AL133" s="1078"/>
      <c r="AM133" s="1078"/>
      <c r="AN133" s="1078"/>
      <c r="AO133" s="1079"/>
      <c r="AP133" s="1026"/>
      <c r="AQ133" s="1027"/>
      <c r="AR133" s="1027"/>
      <c r="AS133" s="1027"/>
      <c r="AT133" s="108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N03vdG/SRV7tO62ZzBb/IBZdf7GMBb3avnIKsZfL+pPwyzvR5a0xWZwPCYY2gpoiy4eiS5h2qVl/2lRgyxxiA==" saltValue="F/9T0jSjpfobAi8Q48q+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R5UxNORCPYJfOu0kibxopuuNdUqhf10kiSHoyb704/BkyD16UVcQgAwlt78ZrJcJ8OndnlivEq2hIoKUGr6g==" saltValue="9GY/2E5QKqFlcS16m6Xgs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0jEYOPVK5u9bMOXT1+uwmRX5Ng2J/Ds9VG7OWPhti1O6CYI+oOOE4LcfFr394RkzTnteYfLw0PfWdBDQEqOmQ==" saltValue="9vyiKK+VvKTIBeiMJ+nTR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2"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3"/>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4" t="s">
        <v>482</v>
      </c>
      <c r="AL9" s="1115"/>
      <c r="AM9" s="1115"/>
      <c r="AN9" s="1116"/>
      <c r="AO9" s="281">
        <v>497567</v>
      </c>
      <c r="AP9" s="281">
        <v>782338</v>
      </c>
      <c r="AQ9" s="282">
        <v>273733</v>
      </c>
      <c r="AR9" s="283">
        <v>185.8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4" t="s">
        <v>483</v>
      </c>
      <c r="AL10" s="1115"/>
      <c r="AM10" s="1115"/>
      <c r="AN10" s="1116"/>
      <c r="AO10" s="284">
        <v>83621</v>
      </c>
      <c r="AP10" s="284">
        <v>131480</v>
      </c>
      <c r="AQ10" s="285">
        <v>30345</v>
      </c>
      <c r="AR10" s="286">
        <v>333.3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4" t="s">
        <v>484</v>
      </c>
      <c r="AL11" s="1115"/>
      <c r="AM11" s="1115"/>
      <c r="AN11" s="1116"/>
      <c r="AO11" s="284" t="s">
        <v>485</v>
      </c>
      <c r="AP11" s="284" t="s">
        <v>485</v>
      </c>
      <c r="AQ11" s="285">
        <v>4149</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4" t="s">
        <v>486</v>
      </c>
      <c r="AL12" s="1115"/>
      <c r="AM12" s="1115"/>
      <c r="AN12" s="1116"/>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4" t="s">
        <v>487</v>
      </c>
      <c r="AL13" s="1115"/>
      <c r="AM13" s="1115"/>
      <c r="AN13" s="1116"/>
      <c r="AO13" s="284">
        <v>18197</v>
      </c>
      <c r="AP13" s="284">
        <v>28612</v>
      </c>
      <c r="AQ13" s="285">
        <v>9494</v>
      </c>
      <c r="AR13" s="286">
        <v>201.4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4" t="s">
        <v>488</v>
      </c>
      <c r="AL14" s="1115"/>
      <c r="AM14" s="1115"/>
      <c r="AN14" s="1116"/>
      <c r="AO14" s="284">
        <v>6040</v>
      </c>
      <c r="AP14" s="284">
        <v>9497</v>
      </c>
      <c r="AQ14" s="285">
        <v>5033</v>
      </c>
      <c r="AR14" s="286">
        <v>88.7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7" t="s">
        <v>489</v>
      </c>
      <c r="AL15" s="1118"/>
      <c r="AM15" s="1118"/>
      <c r="AN15" s="1119"/>
      <c r="AO15" s="284">
        <v>-9389</v>
      </c>
      <c r="AP15" s="284">
        <v>-14763</v>
      </c>
      <c r="AQ15" s="285">
        <v>-17000</v>
      </c>
      <c r="AR15" s="286">
        <v>-13.2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7" t="s">
        <v>176</v>
      </c>
      <c r="AL16" s="1118"/>
      <c r="AM16" s="1118"/>
      <c r="AN16" s="1119"/>
      <c r="AO16" s="284">
        <v>596036</v>
      </c>
      <c r="AP16" s="284">
        <v>937164</v>
      </c>
      <c r="AQ16" s="285">
        <v>305754</v>
      </c>
      <c r="AR16" s="286">
        <v>206.5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0" t="s">
        <v>494</v>
      </c>
      <c r="AL21" s="1121"/>
      <c r="AM21" s="1121"/>
      <c r="AN21" s="1122"/>
      <c r="AO21" s="297">
        <v>89.62</v>
      </c>
      <c r="AP21" s="298">
        <v>26.54</v>
      </c>
      <c r="AQ21" s="299">
        <v>63.08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0" t="s">
        <v>495</v>
      </c>
      <c r="AL22" s="1121"/>
      <c r="AM22" s="1121"/>
      <c r="AN22" s="1122"/>
      <c r="AO22" s="302">
        <v>95.8</v>
      </c>
      <c r="AP22" s="303">
        <v>93.9</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1" t="s">
        <v>496</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2"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3"/>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499</v>
      </c>
      <c r="AL32" s="1129"/>
      <c r="AM32" s="1129"/>
      <c r="AN32" s="1130"/>
      <c r="AO32" s="312">
        <v>338926</v>
      </c>
      <c r="AP32" s="312">
        <v>532903</v>
      </c>
      <c r="AQ32" s="313">
        <v>170830</v>
      </c>
      <c r="AR32" s="314">
        <v>211.9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500</v>
      </c>
      <c r="AL33" s="1129"/>
      <c r="AM33" s="1129"/>
      <c r="AN33" s="1130"/>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501</v>
      </c>
      <c r="AL34" s="1129"/>
      <c r="AM34" s="1129"/>
      <c r="AN34" s="1130"/>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502</v>
      </c>
      <c r="AL35" s="1129"/>
      <c r="AM35" s="1129"/>
      <c r="AN35" s="1130"/>
      <c r="AO35" s="312">
        <v>26961</v>
      </c>
      <c r="AP35" s="312">
        <v>42392</v>
      </c>
      <c r="AQ35" s="313">
        <v>32606</v>
      </c>
      <c r="AR35" s="314">
        <v>30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503</v>
      </c>
      <c r="AL36" s="1129"/>
      <c r="AM36" s="1129"/>
      <c r="AN36" s="1130"/>
      <c r="AO36" s="312" t="s">
        <v>485</v>
      </c>
      <c r="AP36" s="312" t="s">
        <v>485</v>
      </c>
      <c r="AQ36" s="313">
        <v>4875</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504</v>
      </c>
      <c r="AL37" s="1129"/>
      <c r="AM37" s="1129"/>
      <c r="AN37" s="1130"/>
      <c r="AO37" s="312" t="s">
        <v>485</v>
      </c>
      <c r="AP37" s="312" t="s">
        <v>485</v>
      </c>
      <c r="AQ37" s="313">
        <v>993</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505</v>
      </c>
      <c r="AL38" s="1132"/>
      <c r="AM38" s="1132"/>
      <c r="AN38" s="1133"/>
      <c r="AO38" s="315" t="s">
        <v>485</v>
      </c>
      <c r="AP38" s="315" t="s">
        <v>485</v>
      </c>
      <c r="AQ38" s="316">
        <v>50</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506</v>
      </c>
      <c r="AL39" s="1132"/>
      <c r="AM39" s="1132"/>
      <c r="AN39" s="1133"/>
      <c r="AO39" s="312">
        <v>-17702</v>
      </c>
      <c r="AP39" s="312">
        <v>-27833</v>
      </c>
      <c r="AQ39" s="313">
        <v>-6626</v>
      </c>
      <c r="AR39" s="314">
        <v>320.10000000000002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507</v>
      </c>
      <c r="AL40" s="1129"/>
      <c r="AM40" s="1129"/>
      <c r="AN40" s="1130"/>
      <c r="AO40" s="312">
        <v>-256385</v>
      </c>
      <c r="AP40" s="312">
        <v>-403121</v>
      </c>
      <c r="AQ40" s="313">
        <v>-145454</v>
      </c>
      <c r="AR40" s="314">
        <v>177.1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286</v>
      </c>
      <c r="AL41" s="1135"/>
      <c r="AM41" s="1135"/>
      <c r="AN41" s="1136"/>
      <c r="AO41" s="312">
        <v>91800</v>
      </c>
      <c r="AP41" s="312">
        <v>144340</v>
      </c>
      <c r="AQ41" s="313">
        <v>57274</v>
      </c>
      <c r="AR41" s="314">
        <v>152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477</v>
      </c>
      <c r="AN49" s="1125" t="s">
        <v>510</v>
      </c>
      <c r="AO49" s="1126"/>
      <c r="AP49" s="1126"/>
      <c r="AQ49" s="1126"/>
      <c r="AR49" s="112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248758</v>
      </c>
      <c r="AN51" s="334">
        <v>341232</v>
      </c>
      <c r="AO51" s="335">
        <v>-61.5</v>
      </c>
      <c r="AP51" s="336">
        <v>316937</v>
      </c>
      <c r="AQ51" s="337">
        <v>9.4</v>
      </c>
      <c r="AR51" s="338">
        <v>-70.900000000000006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136247</v>
      </c>
      <c r="AN52" s="342">
        <v>186896</v>
      </c>
      <c r="AO52" s="343">
        <v>-54.4</v>
      </c>
      <c r="AP52" s="344">
        <v>199150</v>
      </c>
      <c r="AQ52" s="345">
        <v>27.5</v>
      </c>
      <c r="AR52" s="346">
        <v>-81.900000000000006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195494</v>
      </c>
      <c r="AN53" s="334">
        <v>279677</v>
      </c>
      <c r="AO53" s="335">
        <v>-18</v>
      </c>
      <c r="AP53" s="336">
        <v>332350</v>
      </c>
      <c r="AQ53" s="337">
        <v>4.9000000000000004</v>
      </c>
      <c r="AR53" s="338">
        <v>-22.9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98853</v>
      </c>
      <c r="AN54" s="342">
        <v>141421</v>
      </c>
      <c r="AO54" s="343">
        <v>-24.3</v>
      </c>
      <c r="AP54" s="344">
        <v>200453</v>
      </c>
      <c r="AQ54" s="345">
        <v>0.7</v>
      </c>
      <c r="AR54" s="346">
        <v>-25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166314</v>
      </c>
      <c r="AN55" s="334">
        <v>243862</v>
      </c>
      <c r="AO55" s="335">
        <v>-12.8</v>
      </c>
      <c r="AP55" s="336">
        <v>362690</v>
      </c>
      <c r="AQ55" s="337">
        <v>9.1</v>
      </c>
      <c r="AR55" s="338">
        <v>-21.9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113755</v>
      </c>
      <c r="AN56" s="342">
        <v>166796</v>
      </c>
      <c r="AO56" s="343">
        <v>17.899999999999999</v>
      </c>
      <c r="AP56" s="344">
        <v>172580</v>
      </c>
      <c r="AQ56" s="345">
        <v>-13.9</v>
      </c>
      <c r="AR56" s="346">
        <v>31.8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228896</v>
      </c>
      <c r="AN57" s="334">
        <v>342659</v>
      </c>
      <c r="AO57" s="335">
        <v>40.5</v>
      </c>
      <c r="AP57" s="336">
        <v>296093</v>
      </c>
      <c r="AQ57" s="337">
        <v>-18.399999999999999</v>
      </c>
      <c r="AR57" s="338">
        <v>58.9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145027</v>
      </c>
      <c r="AN58" s="342">
        <v>217106</v>
      </c>
      <c r="AO58" s="343">
        <v>30.2</v>
      </c>
      <c r="AP58" s="344">
        <v>140545</v>
      </c>
      <c r="AQ58" s="345">
        <v>-18.600000000000001</v>
      </c>
      <c r="AR58" s="346">
        <v>48.8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186646</v>
      </c>
      <c r="AN59" s="334">
        <v>293469</v>
      </c>
      <c r="AO59" s="335">
        <v>-14.4</v>
      </c>
      <c r="AP59" s="336">
        <v>308655</v>
      </c>
      <c r="AQ59" s="337">
        <v>4.2</v>
      </c>
      <c r="AR59" s="338">
        <v>-18.600000000000001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94715</v>
      </c>
      <c r="AN60" s="342">
        <v>148923</v>
      </c>
      <c r="AO60" s="343">
        <v>-31.4</v>
      </c>
      <c r="AP60" s="344">
        <v>169887</v>
      </c>
      <c r="AQ60" s="345">
        <v>20.9</v>
      </c>
      <c r="AR60" s="346">
        <v>-52.3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205222</v>
      </c>
      <c r="AN61" s="349">
        <v>300180</v>
      </c>
      <c r="AO61" s="350">
        <v>-13.2</v>
      </c>
      <c r="AP61" s="351">
        <v>323345</v>
      </c>
      <c r="AQ61" s="352">
        <v>1.8</v>
      </c>
      <c r="AR61" s="338">
        <v>-15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117719</v>
      </c>
      <c r="AN62" s="342">
        <v>172228</v>
      </c>
      <c r="AO62" s="343">
        <v>-12.4</v>
      </c>
      <c r="AP62" s="344">
        <v>176523</v>
      </c>
      <c r="AQ62" s="345">
        <v>3.3</v>
      </c>
      <c r="AR62" s="346">
        <v>-15.7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nv8luv9W69bNn3lVmcSH13DtHKXQCwU1E4QZKODN7lFMFW4R++wyEBkb/HDo4YoWSoDkW7hWT6zbAvMXymmBA==" saltValue="LBKqQcCClRM+2fmN0CYC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D1nGbcxwFfwHUUZ/mGA83AWeqK+56IOqlF2kknAtQGEMqx50CZkO7TXnxUQcJnE/60SK6O9YG+ZdrBcoiI9t2g==" saltValue="VZpc6jwDeELxTXafwuIl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kLwJp5zq4QN+PNBAf8MxtpE7ux5a3I7fnAIoMI6mzvCHXnpCH/q7p8gVsOWWdZujKYNqJ+FGcQQSWkbQKAto4g==" saltValue="teQaoib/LT8MRHvSsS5+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7" t="s">
        <v>3</v>
      </c>
      <c r="D47" s="1137"/>
      <c r="E47" s="1138"/>
      <c r="F47" s="11">
        <v>16.260000000000002</v>
      </c>
      <c r="G47" s="12">
        <v>18.18</v>
      </c>
      <c r="H47" s="12">
        <v>22.54</v>
      </c>
      <c r="I47" s="12">
        <v>21.07</v>
      </c>
      <c r="J47" s="13">
        <v>22.52</v>
      </c>
    </row>
    <row r="48" spans="2:10" ht="57.75" customHeight="1" x14ac:dyDescent="0.2">
      <c r="B48" s="14"/>
      <c r="C48" s="1139" t="s">
        <v>4</v>
      </c>
      <c r="D48" s="1139"/>
      <c r="E48" s="1140"/>
      <c r="F48" s="15">
        <v>6.79</v>
      </c>
      <c r="G48" s="16">
        <v>6.79</v>
      </c>
      <c r="H48" s="16">
        <v>7</v>
      </c>
      <c r="I48" s="16">
        <v>8.1300000000000008</v>
      </c>
      <c r="J48" s="17">
        <v>5.38</v>
      </c>
    </row>
    <row r="49" spans="2:10" ht="57.75" customHeight="1" thickBot="1" x14ac:dyDescent="0.25">
      <c r="B49" s="18"/>
      <c r="C49" s="1141" t="s">
        <v>5</v>
      </c>
      <c r="D49" s="1141"/>
      <c r="E49" s="1142"/>
      <c r="F49" s="19" t="s">
        <v>529</v>
      </c>
      <c r="G49" s="20">
        <v>0.61</v>
      </c>
      <c r="H49" s="20">
        <v>2.68</v>
      </c>
      <c r="I49" s="20" t="s">
        <v>530</v>
      </c>
      <c r="J49" s="21" t="s">
        <v>531</v>
      </c>
    </row>
    <row r="50" spans="2:10" ht="13"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kIYs9ZK2Ji64aefbuvSoWkR5llw9iGMdGnMBNqQdLycJK0EiwZJqeu8irINLJAwe/JxjDUznlfZwhFPAptKqng==" saltValue="WOov0z206brzOamTTgIp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49" t="s">
        <v>532</v>
      </c>
      <c r="D34" s="1149"/>
      <c r="E34" s="1150"/>
      <c r="F34" s="32">
        <v>6.78</v>
      </c>
      <c r="G34" s="33">
        <v>6.78</v>
      </c>
      <c r="H34" s="33">
        <v>6.99</v>
      </c>
      <c r="I34" s="33">
        <v>8.1300000000000008</v>
      </c>
      <c r="J34" s="34">
        <v>5.38</v>
      </c>
      <c r="K34" s="22"/>
      <c r="L34" s="22"/>
      <c r="M34" s="22"/>
      <c r="N34" s="22"/>
      <c r="O34" s="22"/>
      <c r="P34" s="22"/>
    </row>
    <row r="35" spans="1:16" ht="39" customHeight="1" x14ac:dyDescent="0.2">
      <c r="A35" s="22"/>
      <c r="B35" s="35"/>
      <c r="C35" s="1143" t="s">
        <v>533</v>
      </c>
      <c r="D35" s="1144"/>
      <c r="E35" s="1145"/>
      <c r="F35" s="36">
        <v>0.51</v>
      </c>
      <c r="G35" s="37">
        <v>0.64</v>
      </c>
      <c r="H35" s="37">
        <v>1.18</v>
      </c>
      <c r="I35" s="37">
        <v>1.85</v>
      </c>
      <c r="J35" s="38">
        <v>1.37</v>
      </c>
      <c r="K35" s="22"/>
      <c r="L35" s="22"/>
      <c r="M35" s="22"/>
      <c r="N35" s="22"/>
      <c r="O35" s="22"/>
      <c r="P35" s="22"/>
    </row>
    <row r="36" spans="1:16" ht="39" customHeight="1" x14ac:dyDescent="0.2">
      <c r="A36" s="22"/>
      <c r="B36" s="35"/>
      <c r="C36" s="1143" t="s">
        <v>534</v>
      </c>
      <c r="D36" s="1144"/>
      <c r="E36" s="1145"/>
      <c r="F36" s="36">
        <v>0.08</v>
      </c>
      <c r="G36" s="37">
        <v>0.15</v>
      </c>
      <c r="H36" s="37">
        <v>0.15</v>
      </c>
      <c r="I36" s="37">
        <v>0.14000000000000001</v>
      </c>
      <c r="J36" s="38">
        <v>0.23</v>
      </c>
      <c r="K36" s="22"/>
      <c r="L36" s="22"/>
      <c r="M36" s="22"/>
      <c r="N36" s="22"/>
      <c r="O36" s="22"/>
      <c r="P36" s="22"/>
    </row>
    <row r="37" spans="1:16" ht="39" customHeight="1" x14ac:dyDescent="0.2">
      <c r="A37" s="22"/>
      <c r="B37" s="35"/>
      <c r="C37" s="1143" t="s">
        <v>535</v>
      </c>
      <c r="D37" s="1144"/>
      <c r="E37" s="1145"/>
      <c r="F37" s="36">
        <v>7.0000000000000007E-2</v>
      </c>
      <c r="G37" s="37">
        <v>0.05</v>
      </c>
      <c r="H37" s="37">
        <v>0.09</v>
      </c>
      <c r="I37" s="37">
        <v>0.04</v>
      </c>
      <c r="J37" s="38">
        <v>0.11</v>
      </c>
      <c r="K37" s="22"/>
      <c r="L37" s="22"/>
      <c r="M37" s="22"/>
      <c r="N37" s="22"/>
      <c r="O37" s="22"/>
      <c r="P37" s="22"/>
    </row>
    <row r="38" spans="1:16" ht="39" customHeight="1" x14ac:dyDescent="0.2">
      <c r="A38" s="22"/>
      <c r="B38" s="35"/>
      <c r="C38" s="1143" t="s">
        <v>536</v>
      </c>
      <c r="D38" s="1144"/>
      <c r="E38" s="1145"/>
      <c r="F38" s="36">
        <v>0.1</v>
      </c>
      <c r="G38" s="37">
        <v>0.23</v>
      </c>
      <c r="H38" s="37">
        <v>0.15</v>
      </c>
      <c r="I38" s="37">
        <v>0.05</v>
      </c>
      <c r="J38" s="38">
        <v>0.1</v>
      </c>
      <c r="K38" s="22"/>
      <c r="L38" s="22"/>
      <c r="M38" s="22"/>
      <c r="N38" s="22"/>
      <c r="O38" s="22"/>
      <c r="P38" s="22"/>
    </row>
    <row r="39" spans="1:16" ht="39" customHeight="1" x14ac:dyDescent="0.2">
      <c r="A39" s="22"/>
      <c r="B39" s="35"/>
      <c r="C39" s="1143" t="s">
        <v>537</v>
      </c>
      <c r="D39" s="1144"/>
      <c r="E39" s="1145"/>
      <c r="F39" s="36">
        <v>0.62</v>
      </c>
      <c r="G39" s="37">
        <v>0.15</v>
      </c>
      <c r="H39" s="37">
        <v>0.1</v>
      </c>
      <c r="I39" s="37">
        <v>0.02</v>
      </c>
      <c r="J39" s="38">
        <v>0.04</v>
      </c>
      <c r="K39" s="22"/>
      <c r="L39" s="22"/>
      <c r="M39" s="22"/>
      <c r="N39" s="22"/>
      <c r="O39" s="22"/>
      <c r="P39" s="22"/>
    </row>
    <row r="40" spans="1:16" ht="39" customHeight="1" x14ac:dyDescent="0.2">
      <c r="A40" s="22"/>
      <c r="B40" s="35"/>
      <c r="C40" s="1143" t="s">
        <v>538</v>
      </c>
      <c r="D40" s="1144"/>
      <c r="E40" s="1145"/>
      <c r="F40" s="36">
        <v>0.02</v>
      </c>
      <c r="G40" s="37">
        <v>0.02</v>
      </c>
      <c r="H40" s="37">
        <v>0.03</v>
      </c>
      <c r="I40" s="37">
        <v>0.03</v>
      </c>
      <c r="J40" s="38">
        <v>0.03</v>
      </c>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539</v>
      </c>
      <c r="D42" s="1144"/>
      <c r="E42" s="1145"/>
      <c r="F42" s="36" t="s">
        <v>485</v>
      </c>
      <c r="G42" s="37" t="s">
        <v>485</v>
      </c>
      <c r="H42" s="37" t="s">
        <v>485</v>
      </c>
      <c r="I42" s="37" t="s">
        <v>485</v>
      </c>
      <c r="J42" s="38" t="s">
        <v>485</v>
      </c>
      <c r="K42" s="22"/>
      <c r="L42" s="22"/>
      <c r="M42" s="22"/>
      <c r="N42" s="22"/>
      <c r="O42" s="22"/>
      <c r="P42" s="22"/>
    </row>
    <row r="43" spans="1:16" ht="39" customHeight="1" thickBot="1" x14ac:dyDescent="0.25">
      <c r="A43" s="22"/>
      <c r="B43" s="40"/>
      <c r="C43" s="1146" t="s">
        <v>540</v>
      </c>
      <c r="D43" s="1147"/>
      <c r="E43" s="1148"/>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rgtpN8htffVjoaQSTVkDXBVeFwiCTfXgF6JPvTa7iSYFlIo0xk19wJRPbjRV8R6cV4u29iUHPT1csA3kyeqzQ==" saltValue="KZDRdYKzxSTbaNi90xBt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1" t="s">
        <v>9</v>
      </c>
      <c r="C45" s="1152"/>
      <c r="D45" s="58"/>
      <c r="E45" s="1157" t="s">
        <v>10</v>
      </c>
      <c r="F45" s="1157"/>
      <c r="G45" s="1157"/>
      <c r="H45" s="1157"/>
      <c r="I45" s="1157"/>
      <c r="J45" s="1158"/>
      <c r="K45" s="59">
        <v>236</v>
      </c>
      <c r="L45" s="60">
        <v>320</v>
      </c>
      <c r="M45" s="60">
        <v>323</v>
      </c>
      <c r="N45" s="60">
        <v>334</v>
      </c>
      <c r="O45" s="61">
        <v>339</v>
      </c>
      <c r="P45" s="48"/>
      <c r="Q45" s="48"/>
      <c r="R45" s="48"/>
      <c r="S45" s="48"/>
      <c r="T45" s="48"/>
      <c r="U45" s="48"/>
    </row>
    <row r="46" spans="1:21" ht="30.75" customHeight="1" x14ac:dyDescent="0.2">
      <c r="A46" s="48"/>
      <c r="B46" s="1153"/>
      <c r="C46" s="1154"/>
      <c r="D46" s="62"/>
      <c r="E46" s="1159" t="s">
        <v>11</v>
      </c>
      <c r="F46" s="1159"/>
      <c r="G46" s="1159"/>
      <c r="H46" s="1159"/>
      <c r="I46" s="1159"/>
      <c r="J46" s="1160"/>
      <c r="K46" s="63" t="s">
        <v>485</v>
      </c>
      <c r="L46" s="64" t="s">
        <v>485</v>
      </c>
      <c r="M46" s="64" t="s">
        <v>485</v>
      </c>
      <c r="N46" s="64" t="s">
        <v>485</v>
      </c>
      <c r="O46" s="65" t="s">
        <v>485</v>
      </c>
      <c r="P46" s="48"/>
      <c r="Q46" s="48"/>
      <c r="R46" s="48"/>
      <c r="S46" s="48"/>
      <c r="T46" s="48"/>
      <c r="U46" s="48"/>
    </row>
    <row r="47" spans="1:21" ht="30.75" customHeight="1" x14ac:dyDescent="0.2">
      <c r="A47" s="48"/>
      <c r="B47" s="1153"/>
      <c r="C47" s="1154"/>
      <c r="D47" s="62"/>
      <c r="E47" s="1159" t="s">
        <v>12</v>
      </c>
      <c r="F47" s="1159"/>
      <c r="G47" s="1159"/>
      <c r="H47" s="1159"/>
      <c r="I47" s="1159"/>
      <c r="J47" s="1160"/>
      <c r="K47" s="63" t="s">
        <v>485</v>
      </c>
      <c r="L47" s="64" t="s">
        <v>485</v>
      </c>
      <c r="M47" s="64" t="s">
        <v>485</v>
      </c>
      <c r="N47" s="64" t="s">
        <v>485</v>
      </c>
      <c r="O47" s="65" t="s">
        <v>485</v>
      </c>
      <c r="P47" s="48"/>
      <c r="Q47" s="48"/>
      <c r="R47" s="48"/>
      <c r="S47" s="48"/>
      <c r="T47" s="48"/>
      <c r="U47" s="48"/>
    </row>
    <row r="48" spans="1:21" ht="30.75" customHeight="1" x14ac:dyDescent="0.2">
      <c r="A48" s="48"/>
      <c r="B48" s="1153"/>
      <c r="C48" s="1154"/>
      <c r="D48" s="62"/>
      <c r="E48" s="1159" t="s">
        <v>13</v>
      </c>
      <c r="F48" s="1159"/>
      <c r="G48" s="1159"/>
      <c r="H48" s="1159"/>
      <c r="I48" s="1159"/>
      <c r="J48" s="1160"/>
      <c r="K48" s="63">
        <v>25</v>
      </c>
      <c r="L48" s="64">
        <v>25</v>
      </c>
      <c r="M48" s="64">
        <v>28</v>
      </c>
      <c r="N48" s="64">
        <v>26</v>
      </c>
      <c r="O48" s="65">
        <v>27</v>
      </c>
      <c r="P48" s="48"/>
      <c r="Q48" s="48"/>
      <c r="R48" s="48"/>
      <c r="S48" s="48"/>
      <c r="T48" s="48"/>
      <c r="U48" s="48"/>
    </row>
    <row r="49" spans="1:21" ht="30.75" customHeight="1" x14ac:dyDescent="0.2">
      <c r="A49" s="48"/>
      <c r="B49" s="1153"/>
      <c r="C49" s="1154"/>
      <c r="D49" s="62"/>
      <c r="E49" s="1159" t="s">
        <v>14</v>
      </c>
      <c r="F49" s="1159"/>
      <c r="G49" s="1159"/>
      <c r="H49" s="1159"/>
      <c r="I49" s="1159"/>
      <c r="J49" s="1160"/>
      <c r="K49" s="63">
        <v>0</v>
      </c>
      <c r="L49" s="64" t="s">
        <v>485</v>
      </c>
      <c r="M49" s="64" t="s">
        <v>485</v>
      </c>
      <c r="N49" s="64" t="s">
        <v>485</v>
      </c>
      <c r="O49" s="65" t="s">
        <v>485</v>
      </c>
      <c r="P49" s="48"/>
      <c r="Q49" s="48"/>
      <c r="R49" s="48"/>
      <c r="S49" s="48"/>
      <c r="T49" s="48"/>
      <c r="U49" s="48"/>
    </row>
    <row r="50" spans="1:21" ht="30.75" customHeight="1" x14ac:dyDescent="0.2">
      <c r="A50" s="48"/>
      <c r="B50" s="1153"/>
      <c r="C50" s="1154"/>
      <c r="D50" s="62"/>
      <c r="E50" s="1159" t="s">
        <v>15</v>
      </c>
      <c r="F50" s="1159"/>
      <c r="G50" s="1159"/>
      <c r="H50" s="1159"/>
      <c r="I50" s="1159"/>
      <c r="J50" s="1160"/>
      <c r="K50" s="63" t="s">
        <v>485</v>
      </c>
      <c r="L50" s="64" t="s">
        <v>485</v>
      </c>
      <c r="M50" s="64" t="s">
        <v>485</v>
      </c>
      <c r="N50" s="64" t="s">
        <v>485</v>
      </c>
      <c r="O50" s="65" t="s">
        <v>485</v>
      </c>
      <c r="P50" s="48"/>
      <c r="Q50" s="48"/>
      <c r="R50" s="48"/>
      <c r="S50" s="48"/>
      <c r="T50" s="48"/>
      <c r="U50" s="48"/>
    </row>
    <row r="51" spans="1:21" ht="30.75" customHeight="1" x14ac:dyDescent="0.2">
      <c r="A51" s="48"/>
      <c r="B51" s="1155"/>
      <c r="C51" s="1156"/>
      <c r="D51" s="66"/>
      <c r="E51" s="1159" t="s">
        <v>16</v>
      </c>
      <c r="F51" s="1159"/>
      <c r="G51" s="1159"/>
      <c r="H51" s="1159"/>
      <c r="I51" s="1159"/>
      <c r="J51" s="1160"/>
      <c r="K51" s="63">
        <v>0</v>
      </c>
      <c r="L51" s="64">
        <v>0</v>
      </c>
      <c r="M51" s="64" t="s">
        <v>485</v>
      </c>
      <c r="N51" s="64">
        <v>0</v>
      </c>
      <c r="O51" s="65" t="s">
        <v>485</v>
      </c>
      <c r="P51" s="48"/>
      <c r="Q51" s="48"/>
      <c r="R51" s="48"/>
      <c r="S51" s="48"/>
      <c r="T51" s="48"/>
      <c r="U51" s="48"/>
    </row>
    <row r="52" spans="1:21" ht="30.75" customHeight="1" x14ac:dyDescent="0.2">
      <c r="A52" s="48"/>
      <c r="B52" s="1161" t="s">
        <v>17</v>
      </c>
      <c r="C52" s="1162"/>
      <c r="D52" s="66"/>
      <c r="E52" s="1159" t="s">
        <v>18</v>
      </c>
      <c r="F52" s="1159"/>
      <c r="G52" s="1159"/>
      <c r="H52" s="1159"/>
      <c r="I52" s="1159"/>
      <c r="J52" s="1160"/>
      <c r="K52" s="63">
        <v>187</v>
      </c>
      <c r="L52" s="64">
        <v>268</v>
      </c>
      <c r="M52" s="64">
        <v>267</v>
      </c>
      <c r="N52" s="64">
        <v>273</v>
      </c>
      <c r="O52" s="65">
        <v>274</v>
      </c>
      <c r="P52" s="48"/>
      <c r="Q52" s="48"/>
      <c r="R52" s="48"/>
      <c r="S52" s="48"/>
      <c r="T52" s="48"/>
      <c r="U52" s="48"/>
    </row>
    <row r="53" spans="1:21" ht="30.75" customHeight="1" thickBot="1" x14ac:dyDescent="0.25">
      <c r="A53" s="48"/>
      <c r="B53" s="1163" t="s">
        <v>19</v>
      </c>
      <c r="C53" s="1164"/>
      <c r="D53" s="67"/>
      <c r="E53" s="1165" t="s">
        <v>20</v>
      </c>
      <c r="F53" s="1165"/>
      <c r="G53" s="1165"/>
      <c r="H53" s="1165"/>
      <c r="I53" s="1165"/>
      <c r="J53" s="1166"/>
      <c r="K53" s="68">
        <v>74</v>
      </c>
      <c r="L53" s="69">
        <v>77</v>
      </c>
      <c r="M53" s="69">
        <v>84</v>
      </c>
      <c r="N53" s="69">
        <v>87</v>
      </c>
      <c r="O53" s="70">
        <v>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7" t="s">
        <v>24</v>
      </c>
      <c r="C58" s="1168"/>
      <c r="D58" s="1173" t="s">
        <v>25</v>
      </c>
      <c r="E58" s="1174"/>
      <c r="F58" s="1174"/>
      <c r="G58" s="1174"/>
      <c r="H58" s="1174"/>
      <c r="I58" s="1174"/>
      <c r="J58" s="1175"/>
      <c r="K58" s="83" t="s">
        <v>551</v>
      </c>
      <c r="L58" s="84" t="s">
        <v>551</v>
      </c>
      <c r="M58" s="84" t="s">
        <v>551</v>
      </c>
      <c r="N58" s="84" t="s">
        <v>551</v>
      </c>
      <c r="O58" s="85" t="s">
        <v>551</v>
      </c>
    </row>
    <row r="59" spans="1:21" ht="31.5" customHeight="1" x14ac:dyDescent="0.2">
      <c r="B59" s="1169"/>
      <c r="C59" s="1170"/>
      <c r="D59" s="1176" t="s">
        <v>26</v>
      </c>
      <c r="E59" s="1177"/>
      <c r="F59" s="1177"/>
      <c r="G59" s="1177"/>
      <c r="H59" s="1177"/>
      <c r="I59" s="1177"/>
      <c r="J59" s="1178"/>
      <c r="K59" s="86" t="s">
        <v>551</v>
      </c>
      <c r="L59" s="87" t="s">
        <v>551</v>
      </c>
      <c r="M59" s="87" t="s">
        <v>551</v>
      </c>
      <c r="N59" s="87" t="s">
        <v>551</v>
      </c>
      <c r="O59" s="88" t="s">
        <v>551</v>
      </c>
    </row>
    <row r="60" spans="1:21" ht="31.5" customHeight="1" thickBot="1" x14ac:dyDescent="0.25">
      <c r="B60" s="1171"/>
      <c r="C60" s="1172"/>
      <c r="D60" s="1179" t="s">
        <v>27</v>
      </c>
      <c r="E60" s="1180"/>
      <c r="F60" s="1180"/>
      <c r="G60" s="1180"/>
      <c r="H60" s="1180"/>
      <c r="I60" s="1180"/>
      <c r="J60" s="1181"/>
      <c r="K60" s="89" t="s">
        <v>551</v>
      </c>
      <c r="L60" s="90" t="s">
        <v>551</v>
      </c>
      <c r="M60" s="90" t="s">
        <v>551</v>
      </c>
      <c r="N60" s="90" t="s">
        <v>551</v>
      </c>
      <c r="O60" s="91" t="s">
        <v>551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eqnO5myk69W3vQTcyp+Vr580M4t2tm2h8MywLvIx1HIKqyZpW8VQEwyEjM9BaoaGJI4KlFz31w11eBLZCFe0w==" saltValue="ijzrIa6mc50pb+KjxHSU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9"/>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2" t="s">
        <v>30</v>
      </c>
      <c r="C41" s="1183"/>
      <c r="D41" s="105"/>
      <c r="E41" s="1188" t="s">
        <v>31</v>
      </c>
      <c r="F41" s="1188"/>
      <c r="G41" s="1188"/>
      <c r="H41" s="1189"/>
      <c r="I41" s="355">
        <v>3217</v>
      </c>
      <c r="J41" s="356">
        <v>3011</v>
      </c>
      <c r="K41" s="356">
        <v>2774</v>
      </c>
      <c r="L41" s="356">
        <v>2497</v>
      </c>
      <c r="M41" s="357">
        <v>2240</v>
      </c>
    </row>
    <row r="42" spans="2:13" ht="27.75" customHeight="1" x14ac:dyDescent="0.2">
      <c r="B42" s="1184"/>
      <c r="C42" s="1185"/>
      <c r="D42" s="106"/>
      <c r="E42" s="1190" t="s">
        <v>32</v>
      </c>
      <c r="F42" s="1190"/>
      <c r="G42" s="1190"/>
      <c r="H42" s="1191"/>
      <c r="I42" s="358" t="s">
        <v>485</v>
      </c>
      <c r="J42" s="359" t="s">
        <v>485</v>
      </c>
      <c r="K42" s="359" t="s">
        <v>485</v>
      </c>
      <c r="L42" s="359" t="s">
        <v>485</v>
      </c>
      <c r="M42" s="360">
        <v>5</v>
      </c>
    </row>
    <row r="43" spans="2:13" ht="27.75" customHeight="1" x14ac:dyDescent="0.2">
      <c r="B43" s="1184"/>
      <c r="C43" s="1185"/>
      <c r="D43" s="106"/>
      <c r="E43" s="1190" t="s">
        <v>33</v>
      </c>
      <c r="F43" s="1190"/>
      <c r="G43" s="1190"/>
      <c r="H43" s="1191"/>
      <c r="I43" s="358">
        <v>234</v>
      </c>
      <c r="J43" s="359">
        <v>210</v>
      </c>
      <c r="K43" s="359">
        <v>185</v>
      </c>
      <c r="L43" s="359">
        <v>175</v>
      </c>
      <c r="M43" s="360">
        <v>169</v>
      </c>
    </row>
    <row r="44" spans="2:13" ht="27.75" customHeight="1" x14ac:dyDescent="0.2">
      <c r="B44" s="1184"/>
      <c r="C44" s="1185"/>
      <c r="D44" s="106"/>
      <c r="E44" s="1190" t="s">
        <v>34</v>
      </c>
      <c r="F44" s="1190"/>
      <c r="G44" s="1190"/>
      <c r="H44" s="1191"/>
      <c r="I44" s="358" t="s">
        <v>485</v>
      </c>
      <c r="J44" s="359" t="s">
        <v>485</v>
      </c>
      <c r="K44" s="359" t="s">
        <v>485</v>
      </c>
      <c r="L44" s="359" t="s">
        <v>485</v>
      </c>
      <c r="M44" s="360" t="s">
        <v>485</v>
      </c>
    </row>
    <row r="45" spans="2:13" ht="27.75" customHeight="1" x14ac:dyDescent="0.2">
      <c r="B45" s="1184"/>
      <c r="C45" s="1185"/>
      <c r="D45" s="106"/>
      <c r="E45" s="1190" t="s">
        <v>35</v>
      </c>
      <c r="F45" s="1190"/>
      <c r="G45" s="1190"/>
      <c r="H45" s="1191"/>
      <c r="I45" s="358" t="s">
        <v>485</v>
      </c>
      <c r="J45" s="359">
        <v>13</v>
      </c>
      <c r="K45" s="359">
        <v>31</v>
      </c>
      <c r="L45" s="359">
        <v>66</v>
      </c>
      <c r="M45" s="360">
        <v>80</v>
      </c>
    </row>
    <row r="46" spans="2:13" ht="27.75" customHeight="1" x14ac:dyDescent="0.2">
      <c r="B46" s="1184"/>
      <c r="C46" s="1185"/>
      <c r="D46" s="107"/>
      <c r="E46" s="1190" t="s">
        <v>36</v>
      </c>
      <c r="F46" s="1190"/>
      <c r="G46" s="1190"/>
      <c r="H46" s="1191"/>
      <c r="I46" s="358" t="s">
        <v>485</v>
      </c>
      <c r="J46" s="359" t="s">
        <v>485</v>
      </c>
      <c r="K46" s="359" t="s">
        <v>485</v>
      </c>
      <c r="L46" s="359" t="s">
        <v>485</v>
      </c>
      <c r="M46" s="360" t="s">
        <v>485</v>
      </c>
    </row>
    <row r="47" spans="2:13" ht="27.75" customHeight="1" x14ac:dyDescent="0.2">
      <c r="B47" s="1184"/>
      <c r="C47" s="1185"/>
      <c r="D47" s="108"/>
      <c r="E47" s="1192" t="s">
        <v>37</v>
      </c>
      <c r="F47" s="1193"/>
      <c r="G47" s="1193"/>
      <c r="H47" s="1194"/>
      <c r="I47" s="358" t="s">
        <v>485</v>
      </c>
      <c r="J47" s="359" t="s">
        <v>485</v>
      </c>
      <c r="K47" s="359" t="s">
        <v>485</v>
      </c>
      <c r="L47" s="359" t="s">
        <v>485</v>
      </c>
      <c r="M47" s="360" t="s">
        <v>485</v>
      </c>
    </row>
    <row r="48" spans="2:13" ht="27.75" customHeight="1" x14ac:dyDescent="0.2">
      <c r="B48" s="1184"/>
      <c r="C48" s="1185"/>
      <c r="D48" s="106"/>
      <c r="E48" s="1190" t="s">
        <v>38</v>
      </c>
      <c r="F48" s="1190"/>
      <c r="G48" s="1190"/>
      <c r="H48" s="1191"/>
      <c r="I48" s="358" t="s">
        <v>485</v>
      </c>
      <c r="J48" s="359" t="s">
        <v>485</v>
      </c>
      <c r="K48" s="359" t="s">
        <v>485</v>
      </c>
      <c r="L48" s="359" t="s">
        <v>485</v>
      </c>
      <c r="M48" s="360" t="s">
        <v>485</v>
      </c>
    </row>
    <row r="49" spans="2:13" ht="27.75" customHeight="1" x14ac:dyDescent="0.2">
      <c r="B49" s="1186"/>
      <c r="C49" s="1187"/>
      <c r="D49" s="106"/>
      <c r="E49" s="1190" t="s">
        <v>39</v>
      </c>
      <c r="F49" s="1190"/>
      <c r="G49" s="1190"/>
      <c r="H49" s="1191"/>
      <c r="I49" s="358" t="s">
        <v>485</v>
      </c>
      <c r="J49" s="359" t="s">
        <v>485</v>
      </c>
      <c r="K49" s="359" t="s">
        <v>485</v>
      </c>
      <c r="L49" s="359" t="s">
        <v>485</v>
      </c>
      <c r="M49" s="360" t="s">
        <v>485</v>
      </c>
    </row>
    <row r="50" spans="2:13" ht="27.75" customHeight="1" x14ac:dyDescent="0.2">
      <c r="B50" s="1195" t="s">
        <v>40</v>
      </c>
      <c r="C50" s="1196"/>
      <c r="D50" s="109"/>
      <c r="E50" s="1190" t="s">
        <v>41</v>
      </c>
      <c r="F50" s="1190"/>
      <c r="G50" s="1190"/>
      <c r="H50" s="1191"/>
      <c r="I50" s="358">
        <v>606</v>
      </c>
      <c r="J50" s="359">
        <v>636</v>
      </c>
      <c r="K50" s="359">
        <v>747</v>
      </c>
      <c r="L50" s="359">
        <v>726</v>
      </c>
      <c r="M50" s="360">
        <v>770</v>
      </c>
    </row>
    <row r="51" spans="2:13" ht="27.75" customHeight="1" x14ac:dyDescent="0.2">
      <c r="B51" s="1184"/>
      <c r="C51" s="1185"/>
      <c r="D51" s="106"/>
      <c r="E51" s="1190" t="s">
        <v>42</v>
      </c>
      <c r="F51" s="1190"/>
      <c r="G51" s="1190"/>
      <c r="H51" s="1191"/>
      <c r="I51" s="358">
        <v>168</v>
      </c>
      <c r="J51" s="359">
        <v>182</v>
      </c>
      <c r="K51" s="359">
        <v>160</v>
      </c>
      <c r="L51" s="359">
        <v>134</v>
      </c>
      <c r="M51" s="360">
        <v>98</v>
      </c>
    </row>
    <row r="52" spans="2:13" ht="27.75" customHeight="1" x14ac:dyDescent="0.2">
      <c r="B52" s="1186"/>
      <c r="C52" s="1187"/>
      <c r="D52" s="106"/>
      <c r="E52" s="1190" t="s">
        <v>43</v>
      </c>
      <c r="F52" s="1190"/>
      <c r="G52" s="1190"/>
      <c r="H52" s="1191"/>
      <c r="I52" s="358">
        <v>2222</v>
      </c>
      <c r="J52" s="359">
        <v>2091</v>
      </c>
      <c r="K52" s="359">
        <v>1930</v>
      </c>
      <c r="L52" s="359">
        <v>1755</v>
      </c>
      <c r="M52" s="360">
        <v>1597</v>
      </c>
    </row>
    <row r="53" spans="2:13" ht="27.75" customHeight="1" thickBot="1" x14ac:dyDescent="0.25">
      <c r="B53" s="1197" t="s">
        <v>19</v>
      </c>
      <c r="C53" s="1198"/>
      <c r="D53" s="110"/>
      <c r="E53" s="1199" t="s">
        <v>44</v>
      </c>
      <c r="F53" s="1199"/>
      <c r="G53" s="1199"/>
      <c r="H53" s="1200"/>
      <c r="I53" s="361">
        <v>455</v>
      </c>
      <c r="J53" s="362">
        <v>326</v>
      </c>
      <c r="K53" s="362">
        <v>152</v>
      </c>
      <c r="L53" s="362">
        <v>123</v>
      </c>
      <c r="M53" s="363">
        <v>29</v>
      </c>
    </row>
    <row r="54" spans="2:13" ht="27.75" customHeight="1" x14ac:dyDescent="0.25">
      <c r="B54" s="111"/>
      <c r="C54" s="112"/>
      <c r="D54" s="112"/>
      <c r="E54" s="113"/>
      <c r="F54" s="113"/>
      <c r="G54" s="113"/>
      <c r="H54" s="113"/>
      <c r="I54" s="114"/>
      <c r="J54" s="114"/>
      <c r="K54" s="114"/>
      <c r="L54" s="114"/>
      <c r="M54" s="114"/>
    </row>
    <row r="55" spans="2:13" ht="13" x14ac:dyDescent="0.2"/>
    <row r="56" spans="2:13" ht="13.5" hidden="1" customHeight="1" x14ac:dyDescent="0.2"/>
    <row r="57" spans="2:13" ht="13.5" hidden="1" customHeight="1" x14ac:dyDescent="0.2"/>
    <row r="58" spans="2:13" ht="13.5" hidden="1" customHeight="1" x14ac:dyDescent="0.2"/>
    <row r="59" spans="2:13" ht="13.5" hidden="1" customHeight="1" x14ac:dyDescent="0.2"/>
  </sheetData>
  <sheetProtection algorithmName="SHA-512" hashValue="PXV1Bc+bDBlnUT1nxOzuLSprTpyX9Y9egwABU0yixn0alhWYhaxPa81prDLzX0gkxuc5ThZi4x3dk1vq44LJyw==" saltValue="wqdZ4/gUc02P+jrZc7e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09" t="s">
        <v>46</v>
      </c>
      <c r="D55" s="1209"/>
      <c r="E55" s="1210"/>
      <c r="F55" s="122">
        <v>338</v>
      </c>
      <c r="G55" s="122">
        <v>308</v>
      </c>
      <c r="H55" s="123">
        <v>334</v>
      </c>
    </row>
    <row r="56" spans="2:8" ht="52.5" customHeight="1" x14ac:dyDescent="0.2">
      <c r="B56" s="124"/>
      <c r="C56" s="1211" t="s">
        <v>47</v>
      </c>
      <c r="D56" s="1211"/>
      <c r="E56" s="1212"/>
      <c r="F56" s="125">
        <v>37</v>
      </c>
      <c r="G56" s="125">
        <v>50</v>
      </c>
      <c r="H56" s="126">
        <v>58</v>
      </c>
    </row>
    <row r="57" spans="2:8" ht="53.25" customHeight="1" x14ac:dyDescent="0.2">
      <c r="B57" s="124"/>
      <c r="C57" s="1213" t="s">
        <v>48</v>
      </c>
      <c r="D57" s="1213"/>
      <c r="E57" s="1214"/>
      <c r="F57" s="127">
        <v>327</v>
      </c>
      <c r="G57" s="127">
        <v>326</v>
      </c>
      <c r="H57" s="128">
        <v>341</v>
      </c>
    </row>
    <row r="58" spans="2:8" ht="45.75" customHeight="1" x14ac:dyDescent="0.2">
      <c r="B58" s="129"/>
      <c r="C58" s="1201" t="s">
        <v>546</v>
      </c>
      <c r="D58" s="1202"/>
      <c r="E58" s="1203"/>
      <c r="F58" s="130">
        <v>160</v>
      </c>
      <c r="G58" s="130">
        <v>145</v>
      </c>
      <c r="H58" s="131">
        <v>152</v>
      </c>
    </row>
    <row r="59" spans="2:8" ht="45.75" customHeight="1" x14ac:dyDescent="0.2">
      <c r="B59" s="129"/>
      <c r="C59" s="1201" t="s">
        <v>547</v>
      </c>
      <c r="D59" s="1202"/>
      <c r="E59" s="1203"/>
      <c r="F59" s="130">
        <v>42</v>
      </c>
      <c r="G59" s="130">
        <v>44</v>
      </c>
      <c r="H59" s="131">
        <v>49</v>
      </c>
    </row>
    <row r="60" spans="2:8" ht="45.75" customHeight="1" x14ac:dyDescent="0.2">
      <c r="B60" s="129"/>
      <c r="C60" s="1215" t="s">
        <v>548</v>
      </c>
      <c r="D60" s="1216"/>
      <c r="E60" s="1217"/>
      <c r="F60" s="130">
        <v>20</v>
      </c>
      <c r="G60" s="130">
        <v>22</v>
      </c>
      <c r="H60" s="131">
        <v>32</v>
      </c>
    </row>
    <row r="61" spans="2:8" ht="45.75" customHeight="1" x14ac:dyDescent="0.2">
      <c r="B61" s="129"/>
      <c r="C61" s="1201" t="s">
        <v>549</v>
      </c>
      <c r="D61" s="1202"/>
      <c r="E61" s="1203"/>
      <c r="F61" s="130">
        <v>23</v>
      </c>
      <c r="G61" s="130">
        <v>23</v>
      </c>
      <c r="H61" s="131">
        <v>23</v>
      </c>
    </row>
    <row r="62" spans="2:8" ht="45.75" customHeight="1" thickBot="1" x14ac:dyDescent="0.25">
      <c r="B62" s="132"/>
      <c r="C62" s="1204" t="s">
        <v>550</v>
      </c>
      <c r="D62" s="1205"/>
      <c r="E62" s="1206"/>
      <c r="F62" s="133">
        <v>19</v>
      </c>
      <c r="G62" s="133">
        <v>19</v>
      </c>
      <c r="H62" s="134">
        <v>19</v>
      </c>
    </row>
    <row r="63" spans="2:8" ht="52.5" customHeight="1" thickBot="1" x14ac:dyDescent="0.25">
      <c r="B63" s="135"/>
      <c r="C63" s="1207" t="s">
        <v>49</v>
      </c>
      <c r="D63" s="1207"/>
      <c r="E63" s="1208"/>
      <c r="F63" s="136">
        <v>702</v>
      </c>
      <c r="G63" s="136">
        <v>684</v>
      </c>
      <c r="H63" s="137">
        <v>733</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sheetData>
  <sheetProtection algorithmName="SHA-512" hashValue="BKInGX4fy4AYMfZMdEmpvJsNPcrz2sCyWvKO/D15Lv/e8IChI1XZVgzuxRVwQIth6c6A/U3mWMbG5+wEk8tolw==" saltValue="lvxBnvtf5SRmDoSb+vQ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341232</v>
      </c>
      <c r="E3" s="156"/>
      <c r="F3" s="157">
        <v>316937</v>
      </c>
      <c r="G3" s="158"/>
      <c r="H3" s="159"/>
    </row>
    <row r="4" spans="1:8" x14ac:dyDescent="0.2">
      <c r="A4" s="160"/>
      <c r="B4" s="161"/>
      <c r="C4" s="162"/>
      <c r="D4" s="163">
        <v>186896</v>
      </c>
      <c r="E4" s="164"/>
      <c r="F4" s="165">
        <v>199150</v>
      </c>
      <c r="G4" s="166"/>
      <c r="H4" s="167"/>
    </row>
    <row r="5" spans="1:8" x14ac:dyDescent="0.2">
      <c r="A5" s="148" t="s">
        <v>518</v>
      </c>
      <c r="B5" s="153"/>
      <c r="C5" s="154"/>
      <c r="D5" s="155">
        <v>279677</v>
      </c>
      <c r="E5" s="156"/>
      <c r="F5" s="157">
        <v>332350</v>
      </c>
      <c r="G5" s="158"/>
      <c r="H5" s="159"/>
    </row>
    <row r="6" spans="1:8" x14ac:dyDescent="0.2">
      <c r="A6" s="160"/>
      <c r="B6" s="161"/>
      <c r="C6" s="162"/>
      <c r="D6" s="163">
        <v>141421</v>
      </c>
      <c r="E6" s="164"/>
      <c r="F6" s="165">
        <v>200453</v>
      </c>
      <c r="G6" s="166"/>
      <c r="H6" s="167"/>
    </row>
    <row r="7" spans="1:8" x14ac:dyDescent="0.2">
      <c r="A7" s="148" t="s">
        <v>519</v>
      </c>
      <c r="B7" s="153"/>
      <c r="C7" s="154"/>
      <c r="D7" s="155">
        <v>243862</v>
      </c>
      <c r="E7" s="156"/>
      <c r="F7" s="157">
        <v>362690</v>
      </c>
      <c r="G7" s="158"/>
      <c r="H7" s="159"/>
    </row>
    <row r="8" spans="1:8" x14ac:dyDescent="0.2">
      <c r="A8" s="160"/>
      <c r="B8" s="161"/>
      <c r="C8" s="162"/>
      <c r="D8" s="163">
        <v>166796</v>
      </c>
      <c r="E8" s="164"/>
      <c r="F8" s="165">
        <v>172580</v>
      </c>
      <c r="G8" s="166"/>
      <c r="H8" s="167"/>
    </row>
    <row r="9" spans="1:8" x14ac:dyDescent="0.2">
      <c r="A9" s="148" t="s">
        <v>520</v>
      </c>
      <c r="B9" s="153"/>
      <c r="C9" s="154"/>
      <c r="D9" s="155">
        <v>342659</v>
      </c>
      <c r="E9" s="156"/>
      <c r="F9" s="157">
        <v>296093</v>
      </c>
      <c r="G9" s="158"/>
      <c r="H9" s="159"/>
    </row>
    <row r="10" spans="1:8" x14ac:dyDescent="0.2">
      <c r="A10" s="160"/>
      <c r="B10" s="161"/>
      <c r="C10" s="162"/>
      <c r="D10" s="163">
        <v>217106</v>
      </c>
      <c r="E10" s="164"/>
      <c r="F10" s="165">
        <v>140545</v>
      </c>
      <c r="G10" s="166"/>
      <c r="H10" s="167"/>
    </row>
    <row r="11" spans="1:8" x14ac:dyDescent="0.2">
      <c r="A11" s="148" t="s">
        <v>521</v>
      </c>
      <c r="B11" s="153"/>
      <c r="C11" s="154"/>
      <c r="D11" s="155">
        <v>293469</v>
      </c>
      <c r="E11" s="156"/>
      <c r="F11" s="157">
        <v>308655</v>
      </c>
      <c r="G11" s="158"/>
      <c r="H11" s="159"/>
    </row>
    <row r="12" spans="1:8" x14ac:dyDescent="0.2">
      <c r="A12" s="160"/>
      <c r="B12" s="161"/>
      <c r="C12" s="168"/>
      <c r="D12" s="163">
        <v>148923</v>
      </c>
      <c r="E12" s="164"/>
      <c r="F12" s="165">
        <v>169887</v>
      </c>
      <c r="G12" s="166"/>
      <c r="H12" s="167"/>
    </row>
    <row r="13" spans="1:8" x14ac:dyDescent="0.2">
      <c r="A13" s="148"/>
      <c r="B13" s="153"/>
      <c r="C13" s="169"/>
      <c r="D13" s="170">
        <v>300180</v>
      </c>
      <c r="E13" s="171"/>
      <c r="F13" s="172">
        <v>323345</v>
      </c>
      <c r="G13" s="173"/>
      <c r="H13" s="159"/>
    </row>
    <row r="14" spans="1:8" x14ac:dyDescent="0.2">
      <c r="A14" s="160"/>
      <c r="B14" s="161"/>
      <c r="C14" s="162"/>
      <c r="D14" s="163">
        <v>172228</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6.79</v>
      </c>
      <c r="C19" s="174">
        <f>ROUND(VALUE(SUBSTITUTE(実質収支比率等に係る経年分析!G$48,"▲","-")),2)</f>
        <v>6.79</v>
      </c>
      <c r="D19" s="174">
        <f>ROUND(VALUE(SUBSTITUTE(実質収支比率等に係る経年分析!H$48,"▲","-")),2)</f>
        <v>7</v>
      </c>
      <c r="E19" s="174">
        <f>ROUND(VALUE(SUBSTITUTE(実質収支比率等に係る経年分析!I$48,"▲","-")),2)</f>
        <v>8.1300000000000008</v>
      </c>
      <c r="F19" s="174">
        <f>ROUND(VALUE(SUBSTITUTE(実質収支比率等に係る経年分析!J$48,"▲","-")),2)</f>
        <v>5.38</v>
      </c>
    </row>
    <row r="20" spans="1:11" x14ac:dyDescent="0.2">
      <c r="A20" s="174" t="s">
        <v>53</v>
      </c>
      <c r="B20" s="174">
        <f>ROUND(VALUE(SUBSTITUTE(実質収支比率等に係る経年分析!F$47,"▲","-")),2)</f>
        <v>16.260000000000002</v>
      </c>
      <c r="C20" s="174">
        <f>ROUND(VALUE(SUBSTITUTE(実質収支比率等に係る経年分析!G$47,"▲","-")),2)</f>
        <v>18.18</v>
      </c>
      <c r="D20" s="174">
        <f>ROUND(VALUE(SUBSTITUTE(実質収支比率等に係る経年分析!H$47,"▲","-")),2)</f>
        <v>22.54</v>
      </c>
      <c r="E20" s="174">
        <f>ROUND(VALUE(SUBSTITUTE(実質収支比率等に係る経年分析!I$47,"▲","-")),2)</f>
        <v>21.07</v>
      </c>
      <c r="F20" s="174">
        <f>ROUND(VALUE(SUBSTITUTE(実質収支比率等に係る経年分析!J$47,"▲","-")),2)</f>
        <v>22.52</v>
      </c>
    </row>
    <row r="21" spans="1:11" x14ac:dyDescent="0.2">
      <c r="A21" s="174" t="s">
        <v>54</v>
      </c>
      <c r="B21" s="174">
        <f>IF(ISNUMBER(VALUE(SUBSTITUTE(実質収支比率等に係る経年分析!F$49,"▲","-"))),ROUND(VALUE(SUBSTITUTE(実質収支比率等に係る経年分析!F$49,"▲","-")),2),NA())</f>
        <v>-9.31</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2.68</v>
      </c>
      <c r="E21" s="174">
        <f>IF(ISNUMBER(VALUE(SUBSTITUTE(実質収支比率等に係る経年分析!I$49,"▲","-"))),ROUND(VALUE(SUBSTITUTE(実質収支比率等に係る経年分析!I$49,"▲","-")),2),NA())</f>
        <v>-3.81</v>
      </c>
      <c r="F21" s="174">
        <f>IF(ISNUMBER(VALUE(SUBSTITUTE(実質収支比率等に係る経年分析!J$49,"▲","-"))),ROUND(VALUE(SUBSTITUTE(実質収支比率等に係る経年分析!J$49,"▲","-")),2),NA())</f>
        <v>-4.16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介護保険特別会計（サービス事業勘定）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2">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187</v>
      </c>
      <c r="E42" s="176"/>
      <c r="F42" s="176"/>
      <c r="G42" s="176">
        <f>'実質公債費比率（分子）の構造'!L$52</f>
        <v>268</v>
      </c>
      <c r="H42" s="176"/>
      <c r="I42" s="176"/>
      <c r="J42" s="176">
        <f>'実質公債費比率（分子）の構造'!M$52</f>
        <v>267</v>
      </c>
      <c r="K42" s="176"/>
      <c r="L42" s="176"/>
      <c r="M42" s="176">
        <f>'実質公債費比率（分子）の構造'!N$52</f>
        <v>273</v>
      </c>
      <c r="N42" s="176"/>
      <c r="O42" s="176"/>
      <c r="P42" s="176">
        <f>'実質公債費比率（分子）の構造'!O$52</f>
        <v>274</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25</v>
      </c>
      <c r="C46" s="176"/>
      <c r="D46" s="176"/>
      <c r="E46" s="176">
        <f>'実質公債費比率（分子）の構造'!L$48</f>
        <v>25</v>
      </c>
      <c r="F46" s="176"/>
      <c r="G46" s="176"/>
      <c r="H46" s="176">
        <f>'実質公債費比率（分子）の構造'!M$48</f>
        <v>28</v>
      </c>
      <c r="I46" s="176"/>
      <c r="J46" s="176"/>
      <c r="K46" s="176">
        <f>'実質公債費比率（分子）の構造'!N$48</f>
        <v>26</v>
      </c>
      <c r="L46" s="176"/>
      <c r="M46" s="176"/>
      <c r="N46" s="176">
        <f>'実質公債費比率（分子）の構造'!O$48</f>
        <v>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236</v>
      </c>
      <c r="C49" s="176"/>
      <c r="D49" s="176"/>
      <c r="E49" s="176">
        <f>'実質公債費比率（分子）の構造'!L$45</f>
        <v>320</v>
      </c>
      <c r="F49" s="176"/>
      <c r="G49" s="176"/>
      <c r="H49" s="176">
        <f>'実質公債費比率（分子）の構造'!M$45</f>
        <v>323</v>
      </c>
      <c r="I49" s="176"/>
      <c r="J49" s="176"/>
      <c r="K49" s="176">
        <f>'実質公債費比率（分子）の構造'!N$45</f>
        <v>334</v>
      </c>
      <c r="L49" s="176"/>
      <c r="M49" s="176"/>
      <c r="N49" s="176">
        <f>'実質公債費比率（分子）の構造'!O$45</f>
        <v>339</v>
      </c>
      <c r="O49" s="176"/>
      <c r="P49" s="176"/>
    </row>
    <row r="50" spans="1:16" x14ac:dyDescent="0.2">
      <c r="A50" s="176" t="s">
        <v>67</v>
      </c>
      <c r="B50" s="176" t="e">
        <f>NA()</f>
        <v>#N/A</v>
      </c>
      <c r="C50" s="176">
        <f>IF(ISNUMBER('実質公債費比率（分子）の構造'!K$53),'実質公債費比率（分子）の構造'!K$53,NA())</f>
        <v>74</v>
      </c>
      <c r="D50" s="176" t="e">
        <f>NA()</f>
        <v>#N/A</v>
      </c>
      <c r="E50" s="176" t="e">
        <f>NA()</f>
        <v>#N/A</v>
      </c>
      <c r="F50" s="176">
        <f>IF(ISNUMBER('実質公債費比率（分子）の構造'!L$53),'実質公債費比率（分子）の構造'!L$53,NA())</f>
        <v>77</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87</v>
      </c>
      <c r="M50" s="176" t="e">
        <f>NA()</f>
        <v>#N/A</v>
      </c>
      <c r="N50" s="176" t="e">
        <f>NA()</f>
        <v>#N/A</v>
      </c>
      <c r="O50" s="176">
        <f>IF(ISNUMBER('実質公債費比率（分子）の構造'!O$53),'実質公債費比率（分子）の構造'!O$53,NA())</f>
        <v>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2222</v>
      </c>
      <c r="E56" s="175"/>
      <c r="F56" s="175"/>
      <c r="G56" s="175">
        <f>'将来負担比率（分子）の構造'!J$52</f>
        <v>2091</v>
      </c>
      <c r="H56" s="175"/>
      <c r="I56" s="175"/>
      <c r="J56" s="175">
        <f>'将来負担比率（分子）の構造'!K$52</f>
        <v>1930</v>
      </c>
      <c r="K56" s="175"/>
      <c r="L56" s="175"/>
      <c r="M56" s="175">
        <f>'将来負担比率（分子）の構造'!L$52</f>
        <v>1755</v>
      </c>
      <c r="N56" s="175"/>
      <c r="O56" s="175"/>
      <c r="P56" s="175">
        <f>'将来負担比率（分子）の構造'!M$52</f>
        <v>1597</v>
      </c>
    </row>
    <row r="57" spans="1:16" x14ac:dyDescent="0.2">
      <c r="A57" s="175" t="s">
        <v>42</v>
      </c>
      <c r="B57" s="175"/>
      <c r="C57" s="175"/>
      <c r="D57" s="175">
        <f>'将来負担比率（分子）の構造'!I$51</f>
        <v>168</v>
      </c>
      <c r="E57" s="175"/>
      <c r="F57" s="175"/>
      <c r="G57" s="175">
        <f>'将来負担比率（分子）の構造'!J$51</f>
        <v>182</v>
      </c>
      <c r="H57" s="175"/>
      <c r="I57" s="175"/>
      <c r="J57" s="175">
        <f>'将来負担比率（分子）の構造'!K$51</f>
        <v>160</v>
      </c>
      <c r="K57" s="175"/>
      <c r="L57" s="175"/>
      <c r="M57" s="175">
        <f>'将来負担比率（分子）の構造'!L$51</f>
        <v>134</v>
      </c>
      <c r="N57" s="175"/>
      <c r="O57" s="175"/>
      <c r="P57" s="175">
        <f>'将来負担比率（分子）の構造'!M$51</f>
        <v>98</v>
      </c>
    </row>
    <row r="58" spans="1:16" x14ac:dyDescent="0.2">
      <c r="A58" s="175" t="s">
        <v>41</v>
      </c>
      <c r="B58" s="175"/>
      <c r="C58" s="175"/>
      <c r="D58" s="175">
        <f>'将来負担比率（分子）の構造'!I$50</f>
        <v>606</v>
      </c>
      <c r="E58" s="175"/>
      <c r="F58" s="175"/>
      <c r="G58" s="175">
        <f>'将来負担比率（分子）の構造'!J$50</f>
        <v>636</v>
      </c>
      <c r="H58" s="175"/>
      <c r="I58" s="175"/>
      <c r="J58" s="175">
        <f>'将来負担比率（分子）の構造'!K$50</f>
        <v>747</v>
      </c>
      <c r="K58" s="175"/>
      <c r="L58" s="175"/>
      <c r="M58" s="175">
        <f>'将来負担比率（分子）の構造'!L$50</f>
        <v>726</v>
      </c>
      <c r="N58" s="175"/>
      <c r="O58" s="175"/>
      <c r="P58" s="175">
        <f>'将来負担比率（分子）の構造'!M$50</f>
        <v>770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f>'将来負担比率（分子）の構造'!J$45</f>
        <v>13</v>
      </c>
      <c r="F62" s="175"/>
      <c r="G62" s="175"/>
      <c r="H62" s="175">
        <f>'将来負担比率（分子）の構造'!K$45</f>
        <v>31</v>
      </c>
      <c r="I62" s="175"/>
      <c r="J62" s="175"/>
      <c r="K62" s="175">
        <f>'将来負担比率（分子）の構造'!L$45</f>
        <v>66</v>
      </c>
      <c r="L62" s="175"/>
      <c r="M62" s="175"/>
      <c r="N62" s="175">
        <f>'将来負担比率（分子）の構造'!M$45</f>
        <v>80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234</v>
      </c>
      <c r="C64" s="175"/>
      <c r="D64" s="175"/>
      <c r="E64" s="175">
        <f>'将来負担比率（分子）の構造'!J$43</f>
        <v>210</v>
      </c>
      <c r="F64" s="175"/>
      <c r="G64" s="175"/>
      <c r="H64" s="175">
        <f>'将来負担比率（分子）の構造'!K$43</f>
        <v>185</v>
      </c>
      <c r="I64" s="175"/>
      <c r="J64" s="175"/>
      <c r="K64" s="175">
        <f>'将来負担比率（分子）の構造'!L$43</f>
        <v>175</v>
      </c>
      <c r="L64" s="175"/>
      <c r="M64" s="175"/>
      <c r="N64" s="175">
        <f>'将来負担比率（分子）の構造'!M$43</f>
        <v>169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5</v>
      </c>
      <c r="O65" s="175"/>
      <c r="P65" s="175"/>
    </row>
    <row r="66" spans="1:16" x14ac:dyDescent="0.2">
      <c r="A66" s="175" t="s">
        <v>31</v>
      </c>
      <c r="B66" s="175">
        <f>'将来負担比率（分子）の構造'!I$41</f>
        <v>3217</v>
      </c>
      <c r="C66" s="175"/>
      <c r="D66" s="175"/>
      <c r="E66" s="175">
        <f>'将来負担比率（分子）の構造'!J$41</f>
        <v>3011</v>
      </c>
      <c r="F66" s="175"/>
      <c r="G66" s="175"/>
      <c r="H66" s="175">
        <f>'将来負担比率（分子）の構造'!K$41</f>
        <v>2774</v>
      </c>
      <c r="I66" s="175"/>
      <c r="J66" s="175"/>
      <c r="K66" s="175">
        <f>'将来負担比率（分子）の構造'!L$41</f>
        <v>2497</v>
      </c>
      <c r="L66" s="175"/>
      <c r="M66" s="175"/>
      <c r="N66" s="175">
        <f>'将来負担比率（分子）の構造'!M$41</f>
        <v>2240</v>
      </c>
      <c r="O66" s="175"/>
      <c r="P66" s="175"/>
    </row>
    <row r="67" spans="1:16" x14ac:dyDescent="0.2">
      <c r="A67" s="175" t="s">
        <v>71</v>
      </c>
      <c r="B67" s="175" t="e">
        <f>NA()</f>
        <v>#N/A</v>
      </c>
      <c r="C67" s="175">
        <f>IF(ISNUMBER('将来負担比率（分子）の構造'!I$53), IF('将来負担比率（分子）の構造'!I$53 &lt; 0, 0, '将来負担比率（分子）の構造'!I$53), NA())</f>
        <v>455</v>
      </c>
      <c r="D67" s="175" t="e">
        <f>NA()</f>
        <v>#N/A</v>
      </c>
      <c r="E67" s="175" t="e">
        <f>NA()</f>
        <v>#N/A</v>
      </c>
      <c r="F67" s="175">
        <f>IF(ISNUMBER('将来負担比率（分子）の構造'!J$53), IF('将来負担比率（分子）の構造'!J$53 &lt; 0, 0, '将来負担比率（分子）の構造'!J$53), NA())</f>
        <v>326</v>
      </c>
      <c r="G67" s="175" t="e">
        <f>NA()</f>
        <v>#N/A</v>
      </c>
      <c r="H67" s="175" t="e">
        <f>NA()</f>
        <v>#N/A</v>
      </c>
      <c r="I67" s="175">
        <f>IF(ISNUMBER('将来負担比率（分子）の構造'!K$53), IF('将来負担比率（分子）の構造'!K$53 &lt; 0, 0, '将来負担比率（分子）の構造'!K$53), NA())</f>
        <v>152</v>
      </c>
      <c r="J67" s="175" t="e">
        <f>NA()</f>
        <v>#N/A</v>
      </c>
      <c r="K67" s="175" t="e">
        <f>NA()</f>
        <v>#N/A</v>
      </c>
      <c r="L67" s="175">
        <f>IF(ISNUMBER('将来負担比率（分子）の構造'!L$53), IF('将来負担比率（分子）の構造'!L$53 &lt; 0, 0, '将来負担比率（分子）の構造'!L$53), NA())</f>
        <v>123</v>
      </c>
      <c r="M67" s="175" t="e">
        <f>NA()</f>
        <v>#N/A</v>
      </c>
      <c r="N67" s="175" t="e">
        <f>NA()</f>
        <v>#N/A</v>
      </c>
      <c r="O67" s="175">
        <f>IF(ISNUMBER('将来負担比率（分子）の構造'!M$53), IF('将来負担比率（分子）の構造'!M$53 &lt; 0, 0, '将来負担比率（分子）の構造'!M$53), NA())</f>
        <v>29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338</v>
      </c>
      <c r="C72" s="179">
        <f>基金残高に係る経年分析!G55</f>
        <v>308</v>
      </c>
      <c r="D72" s="179">
        <f>基金残高に係る経年分析!H55</f>
        <v>334</v>
      </c>
    </row>
    <row r="73" spans="1:16" x14ac:dyDescent="0.2">
      <c r="A73" s="178" t="s">
        <v>74</v>
      </c>
      <c r="B73" s="179">
        <f>基金残高に係る経年分析!F56</f>
        <v>37</v>
      </c>
      <c r="C73" s="179">
        <f>基金残高に係る経年分析!G56</f>
        <v>50</v>
      </c>
      <c r="D73" s="179">
        <f>基金残高に係る経年分析!H56</f>
        <v>58</v>
      </c>
    </row>
    <row r="74" spans="1:16" x14ac:dyDescent="0.2">
      <c r="A74" s="178" t="s">
        <v>75</v>
      </c>
      <c r="B74" s="179">
        <f>基金残高に係る経年分析!F57</f>
        <v>327</v>
      </c>
      <c r="C74" s="179">
        <f>基金残高に係る経年分析!G57</f>
        <v>326</v>
      </c>
      <c r="D74" s="179">
        <f>基金残高に係る経年分析!H57</f>
        <v>341</v>
      </c>
    </row>
  </sheetData>
  <sheetProtection algorithmName="SHA-512" hashValue="ryW8KURKkCtMzH2dtaft2qrwLLXGLwSnndVNiZiViJ9UfeA9BUxB2jLOyFq1A390luqIuX6Fmzh+jA5R3D7SpA==" saltValue="E6KonovjixNyg4wcFV6A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中嶋亮介</cp:lastModifiedBy>
  <dcterms:created xsi:type="dcterms:W3CDTF">2025-02-19T00:13:17Z</dcterms:created>
  <dcterms:modified xsi:type="dcterms:W3CDTF">2025-03-14T05:38:53Z</dcterms:modified>
  <cp:category/>
</cp:coreProperties>
</file>